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r\OneDrive\Documents\00-ETI_DGI_Mauritanie\02-Communication\Portail_Web\Docs_en_ligne\imprimesV3\"/>
    </mc:Choice>
  </mc:AlternateContent>
  <xr:revisionPtr revIDLastSave="2" documentId="11_AE919E01C614F5BE8EC3857BD37299372C3AA0BD" xr6:coauthVersionLast="33" xr6:coauthVersionMax="33" xr10:uidLastSave="{F7E9520B-9407-455B-B97F-02E7B7095C67}"/>
  <bookViews>
    <workbookView xWindow="480" yWindow="330" windowWidth="23415" windowHeight="9690" xr2:uid="{00000000-000D-0000-FFFF-FFFF00000000}"/>
  </bookViews>
  <sheets>
    <sheet name="INFO-ENTREPRISE " sheetId="6" r:id="rId1"/>
    <sheet name="ACTIF-PASSIF" sheetId="5" r:id="rId2"/>
    <sheet name="Pages centrales" sheetId="4" r:id="rId3"/>
    <sheet name="BIC" sheetId="1" r:id="rId4"/>
    <sheet name="R FISCAL" sheetId="2" r:id="rId5"/>
    <sheet name="Feuil7" sheetId="7" r:id="rId6"/>
  </sheets>
  <definedNames>
    <definedName name="_xlnm.Print_Area" localSheetId="1">'ACTIF-PASSIF'!$B$2:$M$107</definedName>
    <definedName name="_xlnm.Print_Area" localSheetId="0">'INFO-ENTREPRISE '!$A$1:$I$143</definedName>
    <definedName name="_xlnm.Print_Area" localSheetId="2">'Pages centrales'!$B$2:$M$107</definedName>
  </definedNames>
  <calcPr calcId="179017"/>
</workbook>
</file>

<file path=xl/calcChain.xml><?xml version="1.0" encoding="utf-8"?>
<calcChain xmlns="http://schemas.openxmlformats.org/spreadsheetml/2006/main">
  <c r="D19" i="7" l="1"/>
  <c r="B19" i="7"/>
  <c r="E18" i="7"/>
  <c r="E17" i="7"/>
  <c r="E16" i="7"/>
  <c r="E15" i="7"/>
  <c r="E14" i="7"/>
  <c r="E13" i="7"/>
  <c r="E12" i="7"/>
  <c r="C19" i="7"/>
  <c r="E10" i="7"/>
  <c r="E9" i="7"/>
  <c r="E8" i="7"/>
  <c r="E7" i="7"/>
  <c r="I126" i="6"/>
  <c r="I116" i="6"/>
  <c r="H116" i="6"/>
  <c r="F116" i="6"/>
  <c r="I102" i="6"/>
  <c r="E102" i="6"/>
  <c r="E101" i="6"/>
  <c r="I87" i="6"/>
  <c r="I84" i="6"/>
  <c r="I89" i="6" s="1"/>
  <c r="I95" i="6" s="1"/>
  <c r="F107" i="5"/>
  <c r="L101" i="5"/>
  <c r="L93" i="5"/>
  <c r="F91" i="5"/>
  <c r="F90" i="5"/>
  <c r="F89" i="5"/>
  <c r="F84" i="5"/>
  <c r="F83" i="5"/>
  <c r="F82" i="5"/>
  <c r="F81" i="5"/>
  <c r="G80" i="5"/>
  <c r="E80" i="5"/>
  <c r="F80" i="5" s="1"/>
  <c r="D80" i="5"/>
  <c r="D92" i="5" s="1"/>
  <c r="G74" i="5"/>
  <c r="E74" i="5"/>
  <c r="F74" i="5" s="1"/>
  <c r="D74" i="5"/>
  <c r="M71" i="5"/>
  <c r="L71" i="5"/>
  <c r="K71" i="5"/>
  <c r="J71" i="5"/>
  <c r="J83" i="5" s="1"/>
  <c r="G69" i="5"/>
  <c r="E69" i="5"/>
  <c r="D69" i="5"/>
  <c r="F68" i="5"/>
  <c r="G61" i="5"/>
  <c r="E61" i="5"/>
  <c r="F61" i="5" s="1"/>
  <c r="D61" i="5"/>
  <c r="J47" i="5"/>
  <c r="F44" i="5"/>
  <c r="J43" i="5"/>
  <c r="J33" i="5" s="1"/>
  <c r="G43" i="5"/>
  <c r="E43" i="5"/>
  <c r="D43" i="5"/>
  <c r="F43" i="5" s="1"/>
  <c r="F41" i="5"/>
  <c r="F40" i="5"/>
  <c r="F31" i="5"/>
  <c r="G30" i="5"/>
  <c r="E30" i="5"/>
  <c r="D30" i="5"/>
  <c r="F30" i="5" s="1"/>
  <c r="J29" i="5"/>
  <c r="F28" i="5"/>
  <c r="F27" i="5"/>
  <c r="F26" i="5"/>
  <c r="F25" i="5"/>
  <c r="F24" i="5"/>
  <c r="J23" i="5"/>
  <c r="G23" i="5"/>
  <c r="E23" i="5"/>
  <c r="D23" i="5"/>
  <c r="F23" i="5" s="1"/>
  <c r="F21" i="5"/>
  <c r="J20" i="5"/>
  <c r="F20" i="5"/>
  <c r="F19" i="5"/>
  <c r="G18" i="5"/>
  <c r="D18" i="5"/>
  <c r="F18" i="5" s="1"/>
  <c r="J15" i="5"/>
  <c r="J12" i="5"/>
  <c r="J8" i="5" s="1"/>
  <c r="F11" i="5"/>
  <c r="G10" i="5"/>
  <c r="G8" i="5" s="1"/>
  <c r="E10" i="5"/>
  <c r="F10" i="5" s="1"/>
  <c r="D10" i="5"/>
  <c r="F9" i="5"/>
  <c r="E8" i="5"/>
  <c r="L93" i="4"/>
  <c r="F91" i="4"/>
  <c r="F90" i="4"/>
  <c r="F89" i="4"/>
  <c r="F84" i="4"/>
  <c r="F81" i="4"/>
  <c r="G80" i="4"/>
  <c r="E80" i="4"/>
  <c r="F80" i="4" s="1"/>
  <c r="D80" i="4"/>
  <c r="G74" i="4"/>
  <c r="E74" i="4"/>
  <c r="M71" i="4"/>
  <c r="K71" i="4"/>
  <c r="J71" i="4"/>
  <c r="J83" i="4" s="1"/>
  <c r="F105" i="4" s="1"/>
  <c r="F107" i="4" s="1"/>
  <c r="G69" i="4"/>
  <c r="F69" i="4"/>
  <c r="E69" i="4"/>
  <c r="D69" i="4"/>
  <c r="F68" i="4"/>
  <c r="L71" i="4"/>
  <c r="F62" i="4"/>
  <c r="G61" i="4"/>
  <c r="E61" i="4"/>
  <c r="J47" i="4"/>
  <c r="J43" i="4"/>
  <c r="G43" i="4"/>
  <c r="E43" i="4"/>
  <c r="F43" i="4" s="1"/>
  <c r="D43" i="4"/>
  <c r="F41" i="4"/>
  <c r="F40" i="4"/>
  <c r="E30" i="4"/>
  <c r="J33" i="4"/>
  <c r="F31" i="4"/>
  <c r="G30" i="4"/>
  <c r="J29" i="4"/>
  <c r="F28" i="4"/>
  <c r="F27" i="4"/>
  <c r="F26" i="4"/>
  <c r="F25" i="4"/>
  <c r="F24" i="4"/>
  <c r="J23" i="4"/>
  <c r="G23" i="4"/>
  <c r="F23" i="4"/>
  <c r="E23" i="4"/>
  <c r="D23" i="4"/>
  <c r="F21" i="4"/>
  <c r="J20" i="4"/>
  <c r="F20" i="4"/>
  <c r="F19" i="4"/>
  <c r="G18" i="4"/>
  <c r="F18" i="4"/>
  <c r="D18" i="4"/>
  <c r="J15" i="4"/>
  <c r="J12" i="4"/>
  <c r="J8" i="4" s="1"/>
  <c r="G10" i="4"/>
  <c r="G8" i="4" s="1"/>
  <c r="E10" i="4"/>
  <c r="E8" i="4" s="1"/>
  <c r="D10" i="4"/>
  <c r="D8" i="4" s="1"/>
  <c r="F9" i="4"/>
  <c r="S6" i="4"/>
  <c r="E63" i="2"/>
  <c r="D63" i="2"/>
  <c r="C63" i="2"/>
  <c r="E52" i="2"/>
  <c r="I46" i="2"/>
  <c r="H46" i="2"/>
  <c r="G46" i="2"/>
  <c r="E92" i="5" l="1"/>
  <c r="J26" i="4"/>
  <c r="G51" i="5"/>
  <c r="K55" i="5" s="1"/>
  <c r="E51" i="5"/>
  <c r="F69" i="5"/>
  <c r="J92" i="5"/>
  <c r="F8" i="4"/>
  <c r="F10" i="4"/>
  <c r="J26" i="5"/>
  <c r="E11" i="7"/>
  <c r="E19" i="7" s="1"/>
  <c r="E92" i="4"/>
  <c r="G51" i="4"/>
  <c r="K55" i="4" s="1"/>
  <c r="E51" i="4"/>
  <c r="J51" i="5"/>
  <c r="F92" i="5"/>
  <c r="D8" i="5"/>
  <c r="F8" i="5" s="1"/>
  <c r="F51" i="5" s="1"/>
  <c r="J51" i="4"/>
  <c r="D74" i="4"/>
  <c r="F74" i="4" s="1"/>
  <c r="J92" i="4"/>
  <c r="D61" i="4"/>
  <c r="F61" i="4" s="1"/>
  <c r="D30" i="4"/>
  <c r="D51" i="5" l="1"/>
  <c r="J55" i="5"/>
  <c r="F30" i="4"/>
  <c r="F51" i="4" s="1"/>
  <c r="J55" i="4" s="1"/>
  <c r="D51" i="4"/>
  <c r="D92" i="4"/>
  <c r="F92" i="4" s="1"/>
</calcChain>
</file>

<file path=xl/sharedStrings.xml><?xml version="1.0" encoding="utf-8"?>
<sst xmlns="http://schemas.openxmlformats.org/spreadsheetml/2006/main" count="898" uniqueCount="467">
  <si>
    <t>République Islamique de Mauritanie</t>
  </si>
  <si>
    <t>PCS :</t>
  </si>
  <si>
    <t>Ministère des Finances</t>
  </si>
  <si>
    <t>GPS :</t>
  </si>
  <si>
    <t>Direction Générale des Impôts</t>
  </si>
  <si>
    <t>DECLARATION DES BENEFICES INDUSTRIELS ET COMMERCIAUX</t>
  </si>
  <si>
    <t>Déclaration relative à l'exercice du</t>
  </si>
  <si>
    <t>au</t>
  </si>
  <si>
    <t>( limite de clôture : 3 mois suivant la clôture de l'exercice.Art.14 du CGI )</t>
  </si>
  <si>
    <t>ou à la période du</t>
  </si>
  <si>
    <t>_________</t>
  </si>
  <si>
    <t>__________</t>
  </si>
  <si>
    <t>( limite de dépôt : 1er Avril.Art.14 du CGI )</t>
  </si>
  <si>
    <t>1a</t>
  </si>
  <si>
    <t>IDENTIFICATION DES ENTREPRISES INDIVIDUELLES</t>
  </si>
  <si>
    <t>N° RNC :</t>
  </si>
  <si>
    <t>Nom ou raison sociale</t>
  </si>
  <si>
    <t>___________________________</t>
  </si>
  <si>
    <t>Sigle ou enseigne</t>
  </si>
  <si>
    <t>N° de carte d'importateur : _________________</t>
  </si>
  <si>
    <t>Nom et adresse du comptable et du conseil</t>
  </si>
  <si>
    <t>ADRESSES</t>
  </si>
  <si>
    <r>
      <t>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Janvier de la présente année</t>
    </r>
  </si>
  <si>
    <r>
      <t>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Janvier de l'année précédente</t>
    </r>
  </si>
  <si>
    <t>1- du lieu d'exercice de l'activité</t>
  </si>
  <si>
    <t>_____________________________</t>
  </si>
  <si>
    <t>2- des établissements secondaires</t>
  </si>
  <si>
    <t>____________________________</t>
  </si>
  <si>
    <t>3- du domicile de l'exploitant</t>
  </si>
  <si>
    <t>1b</t>
  </si>
  <si>
    <t>IDENTIFICATION DES PERSONNES MORALES</t>
  </si>
  <si>
    <t xml:space="preserve">N° RNC : </t>
  </si>
  <si>
    <t>Nom ou raison sociale :</t>
  </si>
  <si>
    <t>Sigle ou enseigne :</t>
  </si>
  <si>
    <t>Forme juridique :</t>
  </si>
  <si>
    <t>N° de carte d'importateur :</t>
  </si>
  <si>
    <t>Nom et adresse du comptable et du conseil:</t>
  </si>
  <si>
    <t xml:space="preserve">               </t>
  </si>
  <si>
    <t>3- du domicile des dirigeants</t>
  </si>
  <si>
    <t>ACTIVITES DE L'ENTREPRISE</t>
  </si>
  <si>
    <t>Activité principale (existant du début à la fin de l'exercice)</t>
  </si>
  <si>
    <t>………………………………………………………………………………………</t>
  </si>
  <si>
    <t>…………………,,,,,,,,,,,,,,,,,,,,,,,,,,,,,,,,,,,,,,,,,,,,,,,,,</t>
  </si>
  <si>
    <t>Activités secondaires</t>
  </si>
  <si>
    <t>Activités nouvelles apparues au cours de la période</t>
  </si>
  <si>
    <t>Activités abandonnées au cours de la période</t>
  </si>
  <si>
    <t>En cas de cessation d'activité, motif de la cessation</t>
  </si>
  <si>
    <t>………………………………………………………………………………………..</t>
  </si>
  <si>
    <t>REPARTITION DU CAPITAL SOCIAL</t>
  </si>
  <si>
    <t>Nom</t>
  </si>
  <si>
    <t xml:space="preserve">Adresse  </t>
  </si>
  <si>
    <t>Numéro</t>
  </si>
  <si>
    <t xml:space="preserve">Fonction  </t>
  </si>
  <si>
    <t>Nombre de parts et actions</t>
  </si>
  <si>
    <t>et</t>
  </si>
  <si>
    <t>du</t>
  </si>
  <si>
    <t>Immatric°</t>
  </si>
  <si>
    <t>exercée dans</t>
  </si>
  <si>
    <t>au début de l'exercice</t>
  </si>
  <si>
    <t>à la clôture de l'exercice</t>
  </si>
  <si>
    <t>Prénom</t>
  </si>
  <si>
    <t>domicile fiscal</t>
  </si>
  <si>
    <t xml:space="preserve"> RNC</t>
  </si>
  <si>
    <t>la société</t>
  </si>
  <si>
    <t>DIRECTION DE L'ENTREPRISE</t>
  </si>
  <si>
    <t>Rémunération de l'exercice</t>
  </si>
  <si>
    <t>en espèces</t>
  </si>
  <si>
    <t>Avantages en nature</t>
  </si>
  <si>
    <t>BENEFICIAIRES DES AVANTAGES EN NATURE</t>
  </si>
  <si>
    <t>(véhicule, logement, prélèvement de marchandises…)</t>
  </si>
  <si>
    <t>Nature</t>
  </si>
  <si>
    <t>Valeur réelle</t>
  </si>
  <si>
    <t>Immatriculation</t>
  </si>
  <si>
    <t>de</t>
  </si>
  <si>
    <t>RNC</t>
  </si>
  <si>
    <t>l'avantage</t>
  </si>
  <si>
    <t>RESULTAT FISCAL</t>
  </si>
  <si>
    <t>I- Bénéfice comptable               ou Perte nette comptable</t>
  </si>
  <si>
    <t>II- Réintégrations</t>
  </si>
  <si>
    <t>Amortissements non déductibles</t>
  </si>
  <si>
    <t>Provisions non déductibles</t>
  </si>
  <si>
    <t>Intérêts excédentaires des comptes courants d'associés</t>
  </si>
  <si>
    <t>Rémunérations de l'exploitant individuel</t>
  </si>
  <si>
    <t>Rémunération des associés des sociétés de personnes</t>
  </si>
  <si>
    <t>Avantages en nature de l'exploitant individuel</t>
  </si>
  <si>
    <t>Avantages en nature des associés des sociétés de personnes</t>
  </si>
  <si>
    <t>Impôts non déductibles</t>
  </si>
  <si>
    <t>Amendes et pénalités non déductibles</t>
  </si>
  <si>
    <t>Plus-values exonérées non réinvesties</t>
  </si>
  <si>
    <t>Dons et subventions non déductibles</t>
  </si>
  <si>
    <t>Rémunération de gérants majoritaires de SARL</t>
  </si>
  <si>
    <t>Tantièmes, jetons de près, rémunérations ( présidents et membres de Conseil d'Administ° )</t>
  </si>
  <si>
    <t>Divers</t>
  </si>
  <si>
    <t>Total réintégrations</t>
  </si>
  <si>
    <t>III- Déductions</t>
  </si>
  <si>
    <t>Provisions taxées ou définitivement exonérées réintégrées</t>
  </si>
  <si>
    <t>Divers ( à détailler sur feuillet séparé )</t>
  </si>
  <si>
    <t>Total des déductions</t>
  </si>
  <si>
    <t>IV- Résultat fiscal avant imputation des déficits reportables et des amortissements réputés differés(I+II+III)</t>
  </si>
  <si>
    <t>Amortissements réputés différés</t>
  </si>
  <si>
    <t>Créés au titre de l'exercice</t>
  </si>
  <si>
    <t>Montant des déficits antérieurs imputés sur le résultat (17 + 18)</t>
  </si>
  <si>
    <t>Imputés sur le résultat</t>
  </si>
  <si>
    <t>V- Résultat fiscal : bénéfice ou perte (IV - 19 - 20)</t>
  </si>
  <si>
    <t>VI- Déficits reportables</t>
  </si>
  <si>
    <t>VII- Amortissements réputés différés en période déficitaire</t>
  </si>
  <si>
    <t>An</t>
  </si>
  <si>
    <t>Date de</t>
  </si>
  <si>
    <t>Déficit</t>
  </si>
  <si>
    <t xml:space="preserve">      Reportables au titre des exercices antérieurs</t>
  </si>
  <si>
    <t>clôture</t>
  </si>
  <si>
    <t>reportable</t>
  </si>
  <si>
    <t>imputé</t>
  </si>
  <si>
    <t>restant à</t>
  </si>
  <si>
    <t xml:space="preserve">      Imputés sur le résultat de l'exercice</t>
  </si>
  <si>
    <t>n-3</t>
  </si>
  <si>
    <t>reporter</t>
  </si>
  <si>
    <t xml:space="preserve">      Restant à reporter</t>
  </si>
  <si>
    <t>n-2</t>
  </si>
  <si>
    <t xml:space="preserve">      Créés au titre de l'exercice</t>
  </si>
  <si>
    <t>n-1</t>
  </si>
  <si>
    <t xml:space="preserve">      Total restant à reporter sur les exercices suivants</t>
  </si>
  <si>
    <t>REPARTITION DU RESULTAT FISCAL DES SOCIETES DE PERSONNES</t>
  </si>
  <si>
    <t xml:space="preserve">       Société en commandite simple, de fait, indivision, société en participation</t>
  </si>
  <si>
    <t>Adresse</t>
  </si>
  <si>
    <t>Part des résultats avant</t>
  </si>
  <si>
    <t>Rémunération</t>
  </si>
  <si>
    <t>Total</t>
  </si>
  <si>
    <t>réintégration de leurs</t>
  </si>
  <si>
    <t>et avantages en</t>
  </si>
  <si>
    <t>imposable</t>
  </si>
  <si>
    <t>R.N.C.</t>
  </si>
  <si>
    <t>rémunérations et avant</t>
  </si>
  <si>
    <t>nature et part IMF</t>
  </si>
  <si>
    <t>au nom de</t>
  </si>
  <si>
    <t>nature et part de l'IMF</t>
  </si>
  <si>
    <t>leur revenant</t>
  </si>
  <si>
    <t>chaque associé</t>
  </si>
  <si>
    <t>Totaux :</t>
  </si>
  <si>
    <t>AFFECTATION DES RESULTATS DES SOCIETES PAR ACTIONS / SARL / Stés CIVILES</t>
  </si>
  <si>
    <t>Résultats affectables</t>
  </si>
  <si>
    <t>Affectation des résultats</t>
  </si>
  <si>
    <t>Report à nouveau du bilan de l'exercice antérieur</t>
  </si>
  <si>
    <t>Réserves légales</t>
  </si>
  <si>
    <t>Résultats de l'exercice antérieur</t>
  </si>
  <si>
    <t>Autres réserves</t>
  </si>
  <si>
    <t>Prélèvements sur les réserves</t>
  </si>
  <si>
    <t>Tantièmes, jetons de présence (1)</t>
  </si>
  <si>
    <t>Total :</t>
  </si>
  <si>
    <t>Dividendes (1)</t>
  </si>
  <si>
    <t>Autres répartitions (1)</t>
  </si>
  <si>
    <t>Report à nouveau</t>
  </si>
  <si>
    <t>EFFECTIFS EN MAURITANIE A LA DATE DE CLÔTURE DE L'EXERCICE</t>
  </si>
  <si>
    <t>Mauritaniens</t>
  </si>
  <si>
    <t>Africains non</t>
  </si>
  <si>
    <t>Etrengers non</t>
  </si>
  <si>
    <t>mauritaniens</t>
  </si>
  <si>
    <t>Africains</t>
  </si>
  <si>
    <t>Associés dirigeants</t>
  </si>
  <si>
    <t>Cadres</t>
  </si>
  <si>
    <t>Employés</t>
  </si>
  <si>
    <t>Personnel tempotaire</t>
  </si>
  <si>
    <t>Ouvriers</t>
  </si>
  <si>
    <t>Nombre de journées de travail</t>
  </si>
  <si>
    <t>Masse salariale</t>
  </si>
  <si>
    <t>A :</t>
  </si>
  <si>
    <t>Signature et cachet du responsable de l'entreprise</t>
  </si>
  <si>
    <t>Signature et cachet du comptable membre de l'ordre</t>
  </si>
  <si>
    <t>Date de réception et cachet du service</t>
  </si>
  <si>
    <r>
      <t xml:space="preserve">Entreprise: </t>
    </r>
    <r>
      <rPr>
        <b/>
        <sz val="9"/>
        <rFont val="Times New Roman"/>
        <family val="1"/>
      </rPr>
      <t xml:space="preserve">MAGNUS VENTURE -SARL  </t>
    </r>
  </si>
  <si>
    <t>Exercice: 2012</t>
  </si>
  <si>
    <t>NIF : 21101149</t>
  </si>
  <si>
    <t>Annexe 1</t>
  </si>
  <si>
    <t>Annexe 2</t>
  </si>
  <si>
    <t>Actif</t>
  </si>
  <si>
    <t>Montant brut</t>
  </si>
  <si>
    <t>Amortiss &amp; provisions</t>
  </si>
  <si>
    <t>Montant net</t>
  </si>
  <si>
    <t>Montant net exercice précédent</t>
  </si>
  <si>
    <t>Passif</t>
  </si>
  <si>
    <t>Net de l'exercice</t>
  </si>
  <si>
    <t>Comptes de valeurs Immobilisées</t>
  </si>
  <si>
    <t>Capitaux permanents</t>
  </si>
  <si>
    <t>Frais, valeurs incorporelles immobilisées</t>
  </si>
  <si>
    <t>Capital individuel ou capital social</t>
  </si>
  <si>
    <t>21*</t>
  </si>
  <si>
    <t>Immobilisations incorporelles</t>
  </si>
  <si>
    <t>Primes liées au capital</t>
  </si>
  <si>
    <t>Terrains &amp; aménagements</t>
  </si>
  <si>
    <t>Fonds de dotation</t>
  </si>
  <si>
    <t>Constructions</t>
  </si>
  <si>
    <t>Compte de l'exploitant</t>
  </si>
  <si>
    <t>Matériel d'exploitation</t>
  </si>
  <si>
    <t>Apports</t>
  </si>
  <si>
    <t>Matériel de transport</t>
  </si>
  <si>
    <t>Prélèvements</t>
  </si>
  <si>
    <t>Matériel de bureau &amp; informatique</t>
  </si>
  <si>
    <t>Réserves</t>
  </si>
  <si>
    <t>Autres immobilisations corporelles</t>
  </si>
  <si>
    <t>Immobilisations en cours</t>
  </si>
  <si>
    <t>Réserves statutaires &amp; contractuelles</t>
  </si>
  <si>
    <t>Prêts et créances à long &amp; moyen terme</t>
  </si>
  <si>
    <t>Réserves réglementées</t>
  </si>
  <si>
    <t>Dépôts et cautionnements</t>
  </si>
  <si>
    <t>Autres créances immobilisées</t>
  </si>
  <si>
    <t>Participations et titres immobilisés</t>
  </si>
  <si>
    <t>Solde créditeur</t>
  </si>
  <si>
    <t>Solde débiteur</t>
  </si>
  <si>
    <t>Comptes de stock</t>
  </si>
  <si>
    <t>Résultat en attente d'affectation</t>
  </si>
  <si>
    <t>Marchandises</t>
  </si>
  <si>
    <t>Résultat net de l'exercice</t>
  </si>
  <si>
    <t>Matières 1ères &amp; approvisionnements</t>
  </si>
  <si>
    <t>Résultats nets exercices antérieurs</t>
  </si>
  <si>
    <t>Emballages</t>
  </si>
  <si>
    <t>Situation nette</t>
  </si>
  <si>
    <t>"En cours" de production</t>
  </si>
  <si>
    <t>Subventions d'équipement</t>
  </si>
  <si>
    <t>Produits intermédiaires, finis, résiduels</t>
  </si>
  <si>
    <t>Plus-values et provisions réglementées</t>
  </si>
  <si>
    <t>Dettes à long et moyen terme</t>
  </si>
  <si>
    <t>Comptes de tiers</t>
  </si>
  <si>
    <t>Emprunt, dettes / organismes de crédit</t>
  </si>
  <si>
    <t>40*</t>
  </si>
  <si>
    <t>Fournisseurs débiteurs</t>
  </si>
  <si>
    <t>Autres emprunts et dettes assimilés</t>
  </si>
  <si>
    <t>41*</t>
  </si>
  <si>
    <t>Clients &amp; comptes rattachés</t>
  </si>
  <si>
    <t>Provisions pour risques de change</t>
  </si>
  <si>
    <t>Personnel et comptes rattachés</t>
  </si>
  <si>
    <t>43*</t>
  </si>
  <si>
    <t>Etat impôts et taxes</t>
  </si>
  <si>
    <t>Clients et comptes rattachés</t>
  </si>
  <si>
    <t>Sécurité sociale &amp; organismes sociaux</t>
  </si>
  <si>
    <t>Fournisseurs et comptes rattachés</t>
  </si>
  <si>
    <t>45*</t>
  </si>
  <si>
    <t>Comptes courrants d'associés</t>
  </si>
  <si>
    <t>Débiteurs divers</t>
  </si>
  <si>
    <t>Comptes de régularisation &amp; d'attente</t>
  </si>
  <si>
    <t>435*</t>
  </si>
  <si>
    <t>Etat, TVA</t>
  </si>
  <si>
    <t>Charges constatées d'avance</t>
  </si>
  <si>
    <t>436*</t>
  </si>
  <si>
    <t>Etat droits de douanes</t>
  </si>
  <si>
    <t>Différences de conversion</t>
  </si>
  <si>
    <t>Compte d'attente à régulariser</t>
  </si>
  <si>
    <t>46*</t>
  </si>
  <si>
    <t>Créditeurs divers</t>
  </si>
  <si>
    <t>Comptes financiers</t>
  </si>
  <si>
    <t>Comptes de régularisation et d'attente</t>
  </si>
  <si>
    <t>Prêts à court terme</t>
  </si>
  <si>
    <t>Produits constatés d'avance</t>
  </si>
  <si>
    <t>Valeurs mobilières de placement</t>
  </si>
  <si>
    <t>Banques</t>
  </si>
  <si>
    <t>Comptes d'attente à régulariser</t>
  </si>
  <si>
    <t>Chèques postaux</t>
  </si>
  <si>
    <t>Caisse</t>
  </si>
  <si>
    <t>Emprunts à court terme</t>
  </si>
  <si>
    <t>Banques, institut° fiancières &amp; assimilés</t>
  </si>
  <si>
    <t>TOTAL</t>
  </si>
  <si>
    <t>Annexe 3</t>
  </si>
  <si>
    <t>Annexe 4</t>
  </si>
  <si>
    <t>Débit</t>
  </si>
  <si>
    <t>Exploitation</t>
  </si>
  <si>
    <t>Hors exploitation</t>
  </si>
  <si>
    <t>Total exercice précédent</t>
  </si>
  <si>
    <t>Crédit</t>
  </si>
  <si>
    <t>Achats &amp; variation de stocks</t>
  </si>
  <si>
    <t>Comptes de produits &amp; profit / nature</t>
  </si>
  <si>
    <t>600*</t>
  </si>
  <si>
    <t>Achats de marchandises</t>
  </si>
  <si>
    <t>Vente march. &amp; production vendue</t>
  </si>
  <si>
    <t>6030*</t>
  </si>
  <si>
    <t>Variation des stocks (+ ou - )</t>
  </si>
  <si>
    <t>700*</t>
  </si>
  <si>
    <t>Vente march importée &amp; mauritanienne</t>
  </si>
  <si>
    <t>601*</t>
  </si>
  <si>
    <t>Achat de Matières 1ères &amp; approv.</t>
  </si>
  <si>
    <t>7005*</t>
  </si>
  <si>
    <t>Exportations</t>
  </si>
  <si>
    <t>6031*</t>
  </si>
  <si>
    <t>Variation de stocks de matières 1ères</t>
  </si>
  <si>
    <t>701*</t>
  </si>
  <si>
    <t>Production vendue</t>
  </si>
  <si>
    <t>606*</t>
  </si>
  <si>
    <t>Achat d'approv. Non stockés</t>
  </si>
  <si>
    <t>7012*</t>
  </si>
  <si>
    <t>Travaux</t>
  </si>
  <si>
    <t>663*</t>
  </si>
  <si>
    <t>Droits / douanes et taxes à l'importat</t>
  </si>
  <si>
    <t>7017*</t>
  </si>
  <si>
    <t>Prestations de services, études</t>
  </si>
  <si>
    <t>Achat de sous-traitance</t>
  </si>
  <si>
    <t>706*</t>
  </si>
  <si>
    <t>Product. Des activités annexes</t>
  </si>
  <si>
    <t>Charges externes liées à l'investissement</t>
  </si>
  <si>
    <t>Produit stocké ou destockage</t>
  </si>
  <si>
    <t>Locations / charges locatives divers</t>
  </si>
  <si>
    <t>Product. De l'entreprise our elle même</t>
  </si>
  <si>
    <t>Travaux d'entretien &amp; de réparation</t>
  </si>
  <si>
    <t>*</t>
  </si>
  <si>
    <t>SOUS-TOTAL 1</t>
  </si>
  <si>
    <t>Assurances</t>
  </si>
  <si>
    <t>Autres charges liées à l'investissem</t>
  </si>
  <si>
    <t>Charges externes liées à l'activité</t>
  </si>
  <si>
    <t>Produits &amp; profits divers</t>
  </si>
  <si>
    <t>Transport</t>
  </si>
  <si>
    <t>Subvention d'exploitation et d'équilibre</t>
  </si>
  <si>
    <t>631*</t>
  </si>
  <si>
    <t>Déplacement, missions &amp; réceptions</t>
  </si>
  <si>
    <t>Produits financiers</t>
  </si>
  <si>
    <t>Frais potaux et telecom</t>
  </si>
  <si>
    <t>633*</t>
  </si>
  <si>
    <t>Rémunération /interméd &amp; honoraire</t>
  </si>
  <si>
    <t>Redevances des créances immobilisées</t>
  </si>
  <si>
    <t>Autres charges</t>
  </si>
  <si>
    <t>Revenus des comptes courrants et dépôts</t>
  </si>
  <si>
    <t>Charges et pertes diverses</t>
  </si>
  <si>
    <t>Différences de change</t>
  </si>
  <si>
    <t>Redevances</t>
  </si>
  <si>
    <t>SOUS-TOTAL 2</t>
  </si>
  <si>
    <t>Dons, pourboires et subventions</t>
  </si>
  <si>
    <t>646*</t>
  </si>
  <si>
    <t>Créances irrecouvrables</t>
  </si>
  <si>
    <t>BASE IMPOSABLE IMF</t>
  </si>
  <si>
    <t>Autres charges et pertes exceptionnelles</t>
  </si>
  <si>
    <t>(s/total1+s/total2 - production stockée)</t>
  </si>
  <si>
    <t>Frais de personnel</t>
  </si>
  <si>
    <t>Impôts, taxes et versements assimilés</t>
  </si>
  <si>
    <t>Reprise sur amortissement &amp; provisions</t>
  </si>
  <si>
    <t>Charges financières</t>
  </si>
  <si>
    <t>Frais à immobiliser ou à transférer</t>
  </si>
  <si>
    <t>Dotations aux amortissements</t>
  </si>
  <si>
    <t>Autres produits (non imposable à l'IMF)</t>
  </si>
  <si>
    <t>Dotations aux provisions</t>
  </si>
  <si>
    <t>SOLDE CREDITEUR: BENEFICE</t>
  </si>
  <si>
    <t>SOLDE DEBITEUR : PERTE</t>
  </si>
  <si>
    <t>TOTAUX</t>
  </si>
  <si>
    <t>Résultat sur cession d'éléments actifs</t>
  </si>
  <si>
    <t>Valeur des éléments cédés</t>
  </si>
  <si>
    <t>Résultat sur cession d'éléments passifs</t>
  </si>
  <si>
    <t>Produit de cession</t>
  </si>
  <si>
    <t>Frais annexes de cession</t>
  </si>
  <si>
    <t>Amort element cédé</t>
  </si>
  <si>
    <t>Solde créditeur = PLUS VALUE de CESSION</t>
  </si>
  <si>
    <t>Solde créditeur = MOINS VALUE de CESSION</t>
  </si>
  <si>
    <t>Bénéfice net avant impôt</t>
  </si>
  <si>
    <t>Résultat d'exploitation (solde débiteur)</t>
  </si>
  <si>
    <t>Résulat d'exploitation</t>
  </si>
  <si>
    <t>Résultat hors exploitation (solde débiteur)</t>
  </si>
  <si>
    <t>(créditeur)</t>
  </si>
  <si>
    <t>Moins value de cession</t>
  </si>
  <si>
    <t>Engagement de réinvestir</t>
  </si>
  <si>
    <t>Perte avant impôt</t>
  </si>
  <si>
    <t>Solde créditeur = BENEFICE AVANT IMPÔT</t>
  </si>
  <si>
    <t>Résultat net de la période</t>
  </si>
  <si>
    <t>Impôt sur le résultat (IMF &amp; BIC)</t>
  </si>
  <si>
    <t>Solde créditeur = BENEFICE NET</t>
  </si>
  <si>
    <t xml:space="preserve">Solde débiteur = </t>
  </si>
  <si>
    <t>perte nette</t>
  </si>
  <si>
    <t xml:space="preserve">Entreprise: </t>
  </si>
  <si>
    <t xml:space="preserve">NIF : </t>
  </si>
  <si>
    <t xml:space="preserve">Exercice: </t>
  </si>
  <si>
    <t>Exercice:</t>
  </si>
  <si>
    <t>PCS:</t>
  </si>
  <si>
    <t>GPS:</t>
  </si>
  <si>
    <t xml:space="preserve">Déclaration relative à l'exercice  du </t>
  </si>
  <si>
    <t>(limite de clôture: 3 mois suivant la clôture de l'exercice. Art 14 du CGI)</t>
  </si>
  <si>
    <t xml:space="preserve">ou à la période du </t>
  </si>
  <si>
    <t xml:space="preserve">au </t>
  </si>
  <si>
    <t>(limite de dépôt: 1er Avril. Art 14 du CGI)</t>
  </si>
  <si>
    <t xml:space="preserve">N° RNC: </t>
  </si>
  <si>
    <t xml:space="preserve">Nom ou raison sociale   </t>
  </si>
  <si>
    <t>N° de carte d'importateur</t>
  </si>
  <si>
    <t xml:space="preserve">Nom et adresse du comptable et du conseil </t>
  </si>
  <si>
    <t>Au 1er Janvier de la présente année/</t>
  </si>
  <si>
    <t>Au 1er Janvier de l'année précédente</t>
  </si>
  <si>
    <t>1- Du lieu d'exercice de l'activité</t>
  </si>
  <si>
    <t>2- Des établissements secondaires</t>
  </si>
  <si>
    <t>3- Du domicile de l'exploitant</t>
  </si>
  <si>
    <t>Nom ou raison sociale:</t>
  </si>
  <si>
    <t>Sigle ou enseigne:</t>
  </si>
  <si>
    <t xml:space="preserve">Forme juridique: </t>
  </si>
  <si>
    <t>N° de carte d'importateur:</t>
  </si>
  <si>
    <t>Au 1er Janvier de la présente année</t>
  </si>
  <si>
    <t>3- Domicile des dirigeants</t>
  </si>
  <si>
    <t xml:space="preserve">Activité principale (existant du début à la fin de l'exercice):  </t>
  </si>
  <si>
    <t xml:space="preserve">Fonction </t>
  </si>
  <si>
    <t xml:space="preserve">et </t>
  </si>
  <si>
    <t xml:space="preserve"> immatric°</t>
  </si>
  <si>
    <t>au début</t>
  </si>
  <si>
    <t>à la clôture</t>
  </si>
  <si>
    <t>prénom</t>
  </si>
  <si>
    <t xml:space="preserve"> R.N.C</t>
  </si>
  <si>
    <t xml:space="preserve"> la société</t>
  </si>
  <si>
    <t>de l'exercice</t>
  </si>
  <si>
    <t>En</t>
  </si>
  <si>
    <t>Avantages</t>
  </si>
  <si>
    <t>espèces</t>
  </si>
  <si>
    <t>en nature</t>
  </si>
  <si>
    <t>(véhicule, logement, prélèvement de marchandises,…)</t>
  </si>
  <si>
    <t>Valeur</t>
  </si>
  <si>
    <t>réelle</t>
  </si>
  <si>
    <t xml:space="preserve"> </t>
  </si>
  <si>
    <t>Next page</t>
  </si>
  <si>
    <t xml:space="preserve">I - </t>
  </si>
  <si>
    <t>Bénéfice comptable         ou  Perte nette comptable</t>
  </si>
  <si>
    <t xml:space="preserve">II - </t>
  </si>
  <si>
    <t>Réintégrations</t>
  </si>
  <si>
    <t>Plus values exonérées non réinvesties</t>
  </si>
  <si>
    <t>Tantièmes, jetons de prés., rémunérations ( présidents et membres de Conseil d'adm°)</t>
  </si>
  <si>
    <t xml:space="preserve">III - </t>
  </si>
  <si>
    <t>Déductions</t>
  </si>
  <si>
    <t>Divers (à détailler sur feuillet séparé)</t>
  </si>
  <si>
    <t xml:space="preserve">IV - </t>
  </si>
  <si>
    <t>Résultat fiscal avant imputation des déficits reportables</t>
  </si>
  <si>
    <t>et des amortissements réputés différés ( I + II + III )</t>
  </si>
  <si>
    <t>Crées au titre de l'exercice</t>
  </si>
  <si>
    <t>Montant des déficits antérieurs imputés sur le résultat (17+18)</t>
  </si>
  <si>
    <t xml:space="preserve">V - </t>
  </si>
  <si>
    <t>Résultat fiscal: bénéfice ou perte (IV-19-20)</t>
  </si>
  <si>
    <t xml:space="preserve">VI - </t>
  </si>
  <si>
    <t>Déficits reportables</t>
  </si>
  <si>
    <t xml:space="preserve">  VII - Amortissements réputés différés en période déficitaire</t>
  </si>
  <si>
    <t xml:space="preserve">Déficit restant </t>
  </si>
  <si>
    <t xml:space="preserve">     Reportables au titre des exercices antérieurs</t>
  </si>
  <si>
    <t xml:space="preserve"> reportable</t>
  </si>
  <si>
    <t xml:space="preserve"> imputé</t>
  </si>
  <si>
    <t>à reporter</t>
  </si>
  <si>
    <t xml:space="preserve">     Imputés sur le résultat de l'exercice</t>
  </si>
  <si>
    <t xml:space="preserve">     Restant à reporter</t>
  </si>
  <si>
    <t xml:space="preserve">     Crées au titre de l'exercice</t>
  </si>
  <si>
    <t xml:space="preserve">     Total restant à reporter sur les exercices suivants</t>
  </si>
  <si>
    <t>Société en commandite simple, de fait, indivision, société en participation</t>
  </si>
  <si>
    <t xml:space="preserve">rémunération et avant </t>
  </si>
  <si>
    <t>Totaux:</t>
  </si>
  <si>
    <t>AFFECTATION DES RESULTATS DES SOCIETES PAR ACTION/SARL/Stés CIVILES</t>
  </si>
  <si>
    <t xml:space="preserve">   Affectation des résultats</t>
  </si>
  <si>
    <t xml:space="preserve">    Réserves légales</t>
  </si>
  <si>
    <t xml:space="preserve">    Autres réserves</t>
  </si>
  <si>
    <t xml:space="preserve">    Tantièmes, jetons de présence (1)</t>
  </si>
  <si>
    <t>Total:</t>
  </si>
  <si>
    <t xml:space="preserve">    Dividendes (1)</t>
  </si>
  <si>
    <t xml:space="preserve">    Autres répartitions (1)</t>
  </si>
  <si>
    <t xml:space="preserve">    Report à nouveau</t>
  </si>
  <si>
    <t>EFFECTIFS EN MAURITANIE A LA DATE DE CLOTURE DE L'EXERCICE</t>
  </si>
  <si>
    <r>
      <t xml:space="preserve">Etrangers </t>
    </r>
    <r>
      <rPr>
        <sz val="9"/>
        <rFont val="Times New Roman"/>
        <family val="1"/>
      </rPr>
      <t>non</t>
    </r>
  </si>
  <si>
    <t>Personnel temporaire</t>
  </si>
  <si>
    <t>A:</t>
  </si>
  <si>
    <t>TABLEAU DES AMORTISSEMENTS</t>
  </si>
  <si>
    <t>Rubrique</t>
  </si>
  <si>
    <t>SITUATION AU</t>
  </si>
  <si>
    <t>DOTATION</t>
  </si>
  <si>
    <t>SORTIES</t>
  </si>
  <si>
    <t>CUMUL</t>
  </si>
  <si>
    <t>EXERCICE</t>
  </si>
  <si>
    <t>&amp; RECLASSEMENT</t>
  </si>
  <si>
    <t>Construction</t>
  </si>
  <si>
    <t>Matériel de bureau</t>
  </si>
  <si>
    <t>Matériel informatique</t>
  </si>
  <si>
    <t>Autres mmobilisations corporelles</t>
  </si>
  <si>
    <t>Mobilier de bureau</t>
  </si>
  <si>
    <t>Mobilier logement</t>
  </si>
  <si>
    <t>AAI exploitation</t>
  </si>
  <si>
    <t>Frais d'établissement et de constitution</t>
  </si>
  <si>
    <t>Autres immobilisations incorporelles</t>
  </si>
  <si>
    <t>Immobilisation encours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</si>
</sst>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000%"/>
    <numFmt numFmtId="166" formatCode="#,##0\ _F"/>
    <numFmt numFmtId="167" formatCode="_-* #,##0\ _€_-;\-* #,##0\ _€_-;_-* &quot;-&quot;??\ _€_-;_-@_-"/>
    <numFmt numFmtId="168" formatCode="_-* #,##0\ _U_M_-;\-* #,##0\ _U_M_-;_-* &quot;-&quot;??\ _U_M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color indexed="9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6"/>
      <color indexed="9"/>
      <name val="Times New Roman"/>
      <family val="1"/>
    </font>
    <font>
      <sz val="6"/>
      <name val="Times New Roman"/>
      <family val="1"/>
    </font>
    <font>
      <b/>
      <sz val="10"/>
      <color indexed="9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i/>
      <sz val="8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55"/>
      </patternFill>
    </fill>
    <fill>
      <patternFill patternType="gray125"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</fills>
  <borders count="17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</cellStyleXfs>
  <cellXfs count="743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left"/>
    </xf>
    <xf numFmtId="14" fontId="4" fillId="4" borderId="0" xfId="2" applyNumberFormat="1" applyFont="1" applyFill="1" applyBorder="1" applyAlignment="1">
      <alignment horizontal="center"/>
    </xf>
    <xf numFmtId="0" fontId="4" fillId="0" borderId="0" xfId="2" applyFont="1" applyAlignment="1">
      <alignment horizontal="right"/>
    </xf>
    <xf numFmtId="0" fontId="4" fillId="0" borderId="0" xfId="2" applyFont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3" fillId="3" borderId="3" xfId="2" applyFont="1" applyFill="1" applyBorder="1" applyAlignment="1">
      <alignment horizontal="center" vertical="center"/>
    </xf>
    <xf numFmtId="0" fontId="4" fillId="0" borderId="0" xfId="2" applyFont="1" applyBorder="1"/>
    <xf numFmtId="0" fontId="4" fillId="0" borderId="7" xfId="2" applyFont="1" applyBorder="1"/>
    <xf numFmtId="0" fontId="4" fillId="0" borderId="6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3" fillId="0" borderId="6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2" fillId="0" borderId="0" xfId="2" applyFill="1" applyBorder="1" applyAlignment="1"/>
    <xf numFmtId="0" fontId="2" fillId="0" borderId="7" xfId="2" applyFill="1" applyBorder="1" applyAlignment="1"/>
    <xf numFmtId="0" fontId="3" fillId="4" borderId="0" xfId="2" applyFont="1" applyFill="1" applyBorder="1"/>
    <xf numFmtId="0" fontId="8" fillId="4" borderId="7" xfId="2" applyFont="1" applyFill="1" applyBorder="1"/>
    <xf numFmtId="0" fontId="4" fillId="4" borderId="7" xfId="2" applyFont="1" applyFill="1" applyBorder="1"/>
    <xf numFmtId="0" fontId="9" fillId="0" borderId="0" xfId="2" applyFont="1" applyBorder="1"/>
    <xf numFmtId="0" fontId="3" fillId="0" borderId="0" xfId="2" applyFont="1" applyBorder="1"/>
    <xf numFmtId="0" fontId="3" fillId="0" borderId="10" xfId="2" applyFont="1" applyBorder="1" applyAlignment="1">
      <alignment horizontal="left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1" xfId="2" applyFont="1" applyBorder="1"/>
    <xf numFmtId="0" fontId="4" fillId="0" borderId="13" xfId="2" applyFont="1" applyBorder="1" applyAlignment="1">
      <alignment horizontal="center"/>
    </xf>
    <xf numFmtId="0" fontId="3" fillId="0" borderId="6" xfId="2" applyFont="1" applyBorder="1" applyAlignment="1">
      <alignment horizontal="left"/>
    </xf>
    <xf numFmtId="0" fontId="4" fillId="0" borderId="16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0" fontId="4" fillId="0" borderId="19" xfId="2" applyFont="1" applyBorder="1"/>
    <xf numFmtId="10" fontId="4" fillId="0" borderId="22" xfId="2" applyNumberFormat="1" applyFont="1" applyBorder="1"/>
    <xf numFmtId="165" fontId="3" fillId="0" borderId="23" xfId="2" applyNumberFormat="1" applyFont="1" applyBorder="1"/>
    <xf numFmtId="10" fontId="4" fillId="0" borderId="17" xfId="2" applyNumberFormat="1" applyFont="1" applyBorder="1"/>
    <xf numFmtId="165" fontId="3" fillId="0" borderId="26" xfId="2" applyNumberFormat="1" applyFont="1" applyBorder="1"/>
    <xf numFmtId="0" fontId="4" fillId="0" borderId="28" xfId="2" applyFont="1" applyBorder="1" applyAlignment="1">
      <alignment horizontal="left"/>
    </xf>
    <xf numFmtId="0" fontId="4" fillId="0" borderId="29" xfId="2" applyFont="1" applyBorder="1" applyAlignment="1">
      <alignment horizontal="center"/>
    </xf>
    <xf numFmtId="0" fontId="4" fillId="0" borderId="29" xfId="2" applyFont="1" applyBorder="1"/>
    <xf numFmtId="0" fontId="3" fillId="0" borderId="14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22" xfId="2" applyFont="1" applyBorder="1"/>
    <xf numFmtId="0" fontId="3" fillId="0" borderId="15" xfId="2" applyFont="1" applyBorder="1"/>
    <xf numFmtId="0" fontId="4" fillId="0" borderId="14" xfId="2" applyFont="1" applyBorder="1"/>
    <xf numFmtId="0" fontId="4" fillId="0" borderId="22" xfId="2" applyFont="1" applyBorder="1"/>
    <xf numFmtId="0" fontId="4" fillId="0" borderId="15" xfId="2" applyFont="1" applyBorder="1"/>
    <xf numFmtId="0" fontId="4" fillId="0" borderId="31" xfId="2" applyFont="1" applyBorder="1"/>
    <xf numFmtId="0" fontId="4" fillId="0" borderId="32" xfId="2" applyFont="1" applyBorder="1"/>
    <xf numFmtId="0" fontId="4" fillId="0" borderId="33" xfId="2" applyFont="1" applyBorder="1"/>
    <xf numFmtId="0" fontId="3" fillId="3" borderId="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/>
    </xf>
    <xf numFmtId="0" fontId="3" fillId="6" borderId="41" xfId="2" applyFont="1" applyFill="1" applyBorder="1" applyAlignment="1">
      <alignment horizontal="center"/>
    </xf>
    <xf numFmtId="0" fontId="3" fillId="0" borderId="44" xfId="2" applyFont="1" applyBorder="1" applyAlignment="1">
      <alignment horizontal="left"/>
    </xf>
    <xf numFmtId="0" fontId="3" fillId="0" borderId="45" xfId="2" applyFont="1" applyBorder="1"/>
    <xf numFmtId="166" fontId="3" fillId="0" borderId="46" xfId="2" applyNumberFormat="1" applyFont="1" applyBorder="1"/>
    <xf numFmtId="0" fontId="4" fillId="0" borderId="47" xfId="2" applyFont="1" applyBorder="1" applyAlignment="1">
      <alignment horizontal="left"/>
    </xf>
    <xf numFmtId="166" fontId="4" fillId="0" borderId="46" xfId="2" applyNumberFormat="1" applyFont="1" applyBorder="1"/>
    <xf numFmtId="164" fontId="4" fillId="0" borderId="0" xfId="1" applyFont="1"/>
    <xf numFmtId="166" fontId="4" fillId="0" borderId="48" xfId="2" applyNumberFormat="1" applyFont="1" applyBorder="1"/>
    <xf numFmtId="0" fontId="4" fillId="0" borderId="44" xfId="2" applyFont="1" applyBorder="1" applyAlignment="1">
      <alignment horizontal="left"/>
    </xf>
    <xf numFmtId="0" fontId="4" fillId="0" borderId="45" xfId="2" applyFont="1" applyBorder="1"/>
    <xf numFmtId="166" fontId="3" fillId="0" borderId="49" xfId="2" applyNumberFormat="1" applyFont="1" applyBorder="1"/>
    <xf numFmtId="0" fontId="3" fillId="0" borderId="12" xfId="2" applyFont="1" applyBorder="1"/>
    <xf numFmtId="0" fontId="4" fillId="0" borderId="48" xfId="2" applyFont="1" applyBorder="1"/>
    <xf numFmtId="0" fontId="4" fillId="0" borderId="50" xfId="2" applyFont="1" applyBorder="1" applyAlignment="1">
      <alignment horizontal="left"/>
    </xf>
    <xf numFmtId="0" fontId="4" fillId="0" borderId="51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4" fillId="0" borderId="53" xfId="2" applyFont="1" applyBorder="1" applyAlignment="1">
      <alignment horizontal="center"/>
    </xf>
    <xf numFmtId="0" fontId="4" fillId="0" borderId="16" xfId="2" applyFont="1" applyBorder="1"/>
    <xf numFmtId="4" fontId="4" fillId="0" borderId="46" xfId="2" applyNumberFormat="1" applyFont="1" applyBorder="1"/>
    <xf numFmtId="0" fontId="4" fillId="0" borderId="54" xfId="2" applyFont="1" applyBorder="1" applyAlignment="1">
      <alignment horizontal="left"/>
    </xf>
    <xf numFmtId="0" fontId="4" fillId="0" borderId="55" xfId="2" applyFont="1" applyBorder="1" applyAlignment="1">
      <alignment horizontal="center"/>
    </xf>
    <xf numFmtId="0" fontId="4" fillId="0" borderId="56" xfId="2" applyFont="1" applyBorder="1" applyAlignment="1">
      <alignment horizontal="center"/>
    </xf>
    <xf numFmtId="0" fontId="4" fillId="0" borderId="57" xfId="2" applyFont="1" applyBorder="1" applyAlignment="1">
      <alignment horizontal="center"/>
    </xf>
    <xf numFmtId="0" fontId="4" fillId="0" borderId="58" xfId="2" applyFont="1" applyBorder="1"/>
    <xf numFmtId="0" fontId="4" fillId="0" borderId="59" xfId="2" applyFont="1" applyBorder="1"/>
    <xf numFmtId="0" fontId="4" fillId="0" borderId="60" xfId="2" applyFont="1" applyBorder="1" applyAlignment="1">
      <alignment horizontal="center"/>
    </xf>
    <xf numFmtId="0" fontId="4" fillId="0" borderId="61" xfId="2" applyFont="1" applyBorder="1" applyAlignment="1">
      <alignment horizontal="left"/>
    </xf>
    <xf numFmtId="14" fontId="4" fillId="0" borderId="62" xfId="2" applyNumberFormat="1" applyFont="1" applyBorder="1"/>
    <xf numFmtId="167" fontId="4" fillId="0" borderId="62" xfId="2" applyNumberFormat="1" applyFont="1" applyBorder="1"/>
    <xf numFmtId="0" fontId="4" fillId="0" borderId="63" xfId="2" applyFont="1" applyBorder="1"/>
    <xf numFmtId="0" fontId="4" fillId="0" borderId="64" xfId="2" applyFont="1" applyBorder="1"/>
    <xf numFmtId="166" fontId="3" fillId="0" borderId="65" xfId="2" applyNumberFormat="1" applyFont="1" applyBorder="1"/>
    <xf numFmtId="0" fontId="3" fillId="2" borderId="6" xfId="2" applyFont="1" applyFill="1" applyBorder="1" applyAlignment="1">
      <alignment horizontal="center"/>
    </xf>
    <xf numFmtId="0" fontId="4" fillId="0" borderId="10" xfId="2" applyFont="1" applyBorder="1" applyAlignment="1">
      <alignment horizontal="left"/>
    </xf>
    <xf numFmtId="0" fontId="4" fillId="0" borderId="36" xfId="2" applyFont="1" applyBorder="1" applyAlignment="1">
      <alignment horizontal="center"/>
    </xf>
    <xf numFmtId="0" fontId="4" fillId="0" borderId="38" xfId="2" applyFont="1" applyBorder="1"/>
    <xf numFmtId="0" fontId="4" fillId="0" borderId="34" xfId="2" applyFont="1" applyBorder="1" applyAlignment="1">
      <alignment horizontal="center"/>
    </xf>
    <xf numFmtId="0" fontId="4" fillId="0" borderId="36" xfId="2" applyFont="1" applyBorder="1"/>
    <xf numFmtId="0" fontId="3" fillId="0" borderId="0" xfId="2" applyFont="1" applyBorder="1" applyAlignment="1">
      <alignment horizontal="right"/>
    </xf>
    <xf numFmtId="0" fontId="3" fillId="0" borderId="66" xfId="2" applyFont="1" applyBorder="1"/>
    <xf numFmtId="0" fontId="3" fillId="0" borderId="67" xfId="2" applyFont="1" applyBorder="1"/>
    <xf numFmtId="0" fontId="3" fillId="6" borderId="3" xfId="2" applyFont="1" applyFill="1" applyBorder="1" applyAlignment="1">
      <alignment horizontal="center"/>
    </xf>
    <xf numFmtId="164" fontId="4" fillId="0" borderId="22" xfId="1" applyFont="1" applyBorder="1"/>
    <xf numFmtId="0" fontId="4" fillId="0" borderId="23" xfId="2" applyFont="1" applyBorder="1"/>
    <xf numFmtId="0" fontId="4" fillId="0" borderId="13" xfId="2" applyFont="1" applyBorder="1"/>
    <xf numFmtId="167" fontId="3" fillId="0" borderId="67" xfId="1" applyNumberFormat="1" applyFont="1" applyBorder="1"/>
    <xf numFmtId="0" fontId="4" fillId="0" borderId="27" xfId="2" applyFont="1" applyBorder="1"/>
    <xf numFmtId="0" fontId="3" fillId="0" borderId="35" xfId="2" applyFont="1" applyBorder="1"/>
    <xf numFmtId="0" fontId="3" fillId="0" borderId="3" xfId="2" applyFont="1" applyBorder="1" applyAlignment="1">
      <alignment horizontal="left"/>
    </xf>
    <xf numFmtId="0" fontId="3" fillId="0" borderId="4" xfId="2" applyFont="1" applyBorder="1"/>
    <xf numFmtId="0" fontId="3" fillId="0" borderId="3" xfId="2" applyFont="1" applyBorder="1"/>
    <xf numFmtId="0" fontId="3" fillId="0" borderId="5" xfId="2" applyFont="1" applyBorder="1"/>
    <xf numFmtId="0" fontId="4" fillId="0" borderId="6" xfId="2" applyFont="1" applyBorder="1"/>
    <xf numFmtId="0" fontId="4" fillId="0" borderId="68" xfId="2" applyFont="1" applyBorder="1" applyAlignment="1">
      <alignment horizontal="left"/>
    </xf>
    <xf numFmtId="0" fontId="10" fillId="0" borderId="0" xfId="2" applyFont="1" applyAlignment="1" applyProtection="1">
      <alignment horizontal="left"/>
    </xf>
    <xf numFmtId="0" fontId="10" fillId="0" borderId="0" xfId="2" applyFont="1" applyProtection="1"/>
    <xf numFmtId="0" fontId="10" fillId="0" borderId="0" xfId="2" applyFont="1" applyFill="1" applyProtection="1"/>
    <xf numFmtId="0" fontId="10" fillId="7" borderId="0" xfId="2" applyFont="1" applyFill="1" applyProtection="1"/>
    <xf numFmtId="0" fontId="11" fillId="0" borderId="0" xfId="2" applyFont="1" applyProtection="1"/>
    <xf numFmtId="0" fontId="10" fillId="0" borderId="3" xfId="2" applyFont="1" applyBorder="1" applyProtection="1"/>
    <xf numFmtId="0" fontId="11" fillId="0" borderId="4" xfId="2" applyFont="1" applyFill="1" applyBorder="1" applyProtection="1">
      <protection locked="0"/>
    </xf>
    <xf numFmtId="0" fontId="10" fillId="0" borderId="4" xfId="2" applyFont="1" applyBorder="1" applyProtection="1">
      <protection locked="0"/>
    </xf>
    <xf numFmtId="0" fontId="10" fillId="0" borderId="5" xfId="2" applyFont="1" applyBorder="1" applyProtection="1">
      <protection locked="0"/>
    </xf>
    <xf numFmtId="0" fontId="10" fillId="0" borderId="0" xfId="2" applyFont="1" applyBorder="1" applyProtection="1"/>
    <xf numFmtId="0" fontId="10" fillId="0" borderId="6" xfId="2" applyFont="1" applyBorder="1" applyProtection="1"/>
    <xf numFmtId="0" fontId="10" fillId="0" borderId="0" xfId="2" applyFont="1" applyFill="1" applyBorder="1" applyProtection="1"/>
    <xf numFmtId="0" fontId="10" fillId="0" borderId="7" xfId="2" applyFont="1" applyBorder="1" applyProtection="1"/>
    <xf numFmtId="0" fontId="12" fillId="0" borderId="0" xfId="2" applyFont="1" applyProtection="1"/>
    <xf numFmtId="0" fontId="11" fillId="0" borderId="68" xfId="2" applyFont="1" applyBorder="1" applyProtection="1"/>
    <xf numFmtId="17" fontId="10" fillId="0" borderId="69" xfId="2" applyNumberFormat="1" applyFont="1" applyFill="1" applyBorder="1" applyAlignment="1" applyProtection="1">
      <alignment horizontal="left"/>
      <protection locked="0"/>
    </xf>
    <xf numFmtId="0" fontId="11" fillId="0" borderId="66" xfId="2" applyFont="1" applyBorder="1" applyProtection="1"/>
    <xf numFmtId="0" fontId="11" fillId="0" borderId="71" xfId="2" applyFont="1" applyFill="1" applyBorder="1" applyAlignment="1" applyProtection="1">
      <alignment horizontal="center"/>
    </xf>
    <xf numFmtId="0" fontId="10" fillId="0" borderId="0" xfId="2" applyFont="1" applyAlignment="1" applyProtection="1">
      <alignment horizontal="right"/>
    </xf>
    <xf numFmtId="0" fontId="11" fillId="0" borderId="0" xfId="2" applyFont="1" applyBorder="1" applyAlignment="1" applyProtection="1">
      <alignment horizontal="left"/>
    </xf>
    <xf numFmtId="0" fontId="10" fillId="0" borderId="22" xfId="2" applyFont="1" applyBorder="1" applyAlignment="1" applyProtection="1">
      <alignment horizontal="center" vertical="center" wrapText="1"/>
    </xf>
    <xf numFmtId="0" fontId="10" fillId="8" borderId="22" xfId="2" applyFont="1" applyFill="1" applyBorder="1" applyAlignment="1" applyProtection="1">
      <alignment horizontal="center" vertical="center" wrapText="1"/>
    </xf>
    <xf numFmtId="0" fontId="10" fillId="0" borderId="22" xfId="2" applyFont="1" applyFill="1" applyBorder="1" applyAlignment="1" applyProtection="1">
      <alignment horizontal="center" vertical="center" wrapText="1"/>
    </xf>
    <xf numFmtId="0" fontId="10" fillId="7" borderId="22" xfId="2" applyFont="1" applyFill="1" applyBorder="1" applyAlignment="1" applyProtection="1">
      <alignment horizontal="center" vertical="center" wrapText="1"/>
    </xf>
    <xf numFmtId="0" fontId="10" fillId="7" borderId="0" xfId="2" applyFont="1" applyFill="1" applyBorder="1" applyAlignment="1" applyProtection="1">
      <alignment horizontal="centerContinuous" vertical="center" wrapText="1"/>
    </xf>
    <xf numFmtId="0" fontId="10" fillId="7" borderId="0" xfId="2" applyFont="1" applyFill="1" applyBorder="1" applyProtection="1"/>
    <xf numFmtId="168" fontId="10" fillId="0" borderId="0" xfId="3" applyNumberFormat="1" applyFont="1" applyProtection="1"/>
    <xf numFmtId="0" fontId="11" fillId="7" borderId="0" xfId="2" applyFont="1" applyFill="1" applyBorder="1" applyAlignment="1" applyProtection="1">
      <alignment horizontal="left"/>
    </xf>
    <xf numFmtId="0" fontId="10" fillId="7" borderId="0" xfId="2" applyFont="1" applyFill="1" applyBorder="1" applyAlignment="1" applyProtection="1">
      <alignment horizontal="center" vertical="center" wrapText="1"/>
    </xf>
    <xf numFmtId="168" fontId="10" fillId="7" borderId="0" xfId="3" applyNumberFormat="1" applyFont="1" applyFill="1" applyProtection="1"/>
    <xf numFmtId="0" fontId="11" fillId="0" borderId="3" xfId="2" applyFont="1" applyBorder="1" applyAlignment="1" applyProtection="1">
      <alignment horizontal="left"/>
    </xf>
    <xf numFmtId="0" fontId="11" fillId="0" borderId="4" xfId="2" applyFont="1" applyBorder="1" applyProtection="1"/>
    <xf numFmtId="3" fontId="11" fillId="0" borderId="72" xfId="2" applyNumberFormat="1" applyFont="1" applyBorder="1" applyProtection="1"/>
    <xf numFmtId="3" fontId="10" fillId="8" borderId="72" xfId="2" applyNumberFormat="1" applyFont="1" applyFill="1" applyBorder="1" applyProtection="1"/>
    <xf numFmtId="3" fontId="11" fillId="0" borderId="73" xfId="2" applyNumberFormat="1" applyFont="1" applyBorder="1" applyProtection="1"/>
    <xf numFmtId="0" fontId="11" fillId="0" borderId="74" xfId="2" applyFont="1" applyBorder="1" applyAlignment="1" applyProtection="1">
      <alignment horizontal="left"/>
    </xf>
    <xf numFmtId="0" fontId="11" fillId="0" borderId="72" xfId="2" applyFont="1" applyBorder="1" applyProtection="1"/>
    <xf numFmtId="3" fontId="11" fillId="7" borderId="73" xfId="2" applyNumberFormat="1" applyFont="1" applyFill="1" applyBorder="1" applyProtection="1"/>
    <xf numFmtId="3" fontId="10" fillId="7" borderId="0" xfId="2" applyNumberFormat="1" applyFont="1" applyFill="1" applyBorder="1" applyProtection="1"/>
    <xf numFmtId="3" fontId="11" fillId="7" borderId="0" xfId="2" applyNumberFormat="1" applyFont="1" applyFill="1" applyBorder="1" applyProtection="1"/>
    <xf numFmtId="3" fontId="10" fillId="0" borderId="0" xfId="2" applyNumberFormat="1" applyFont="1" applyProtection="1"/>
    <xf numFmtId="0" fontId="10" fillId="0" borderId="10" xfId="2" applyFont="1" applyBorder="1" applyAlignment="1" applyProtection="1">
      <alignment horizontal="left"/>
    </xf>
    <xf numFmtId="0" fontId="10" fillId="0" borderId="35" xfId="2" applyFont="1" applyBorder="1" applyProtection="1"/>
    <xf numFmtId="3" fontId="10" fillId="0" borderId="17" xfId="2" applyNumberFormat="1" applyFont="1" applyBorder="1" applyProtection="1">
      <protection locked="0"/>
    </xf>
    <xf numFmtId="3" fontId="10" fillId="8" borderId="17" xfId="2" applyNumberFormat="1" applyFont="1" applyFill="1" applyBorder="1" applyProtection="1"/>
    <xf numFmtId="3" fontId="10" fillId="0" borderId="26" xfId="2" applyNumberFormat="1" applyFont="1" applyFill="1" applyBorder="1" applyProtection="1">
      <protection locked="0"/>
    </xf>
    <xf numFmtId="3" fontId="12" fillId="0" borderId="75" xfId="2" applyNumberFormat="1" applyFont="1" applyBorder="1" applyAlignment="1" applyProtection="1">
      <alignment horizontal="left"/>
    </xf>
    <xf numFmtId="3" fontId="12" fillId="0" borderId="76" xfId="2" applyNumberFormat="1" applyFont="1" applyBorder="1" applyProtection="1"/>
    <xf numFmtId="3" fontId="10" fillId="8" borderId="76" xfId="2" applyNumberFormat="1" applyFont="1" applyFill="1" applyBorder="1" applyAlignment="1" applyProtection="1">
      <protection locked="0"/>
    </xf>
    <xf numFmtId="3" fontId="10" fillId="7" borderId="77" xfId="2" applyNumberFormat="1" applyFont="1" applyFill="1" applyBorder="1" applyAlignment="1" applyProtection="1">
      <protection locked="0"/>
    </xf>
    <xf numFmtId="3" fontId="10" fillId="7" borderId="0" xfId="2" applyNumberFormat="1" applyFont="1" applyFill="1" applyBorder="1" applyAlignment="1" applyProtection="1"/>
    <xf numFmtId="3" fontId="10" fillId="7" borderId="0" xfId="2" applyNumberFormat="1" applyFont="1" applyFill="1" applyBorder="1" applyAlignment="1" applyProtection="1">
      <protection locked="0"/>
    </xf>
    <xf numFmtId="0" fontId="10" fillId="0" borderId="20" xfId="2" applyFont="1" applyBorder="1" applyAlignment="1" applyProtection="1">
      <alignment horizontal="left"/>
    </xf>
    <xf numFmtId="0" fontId="10" fillId="0" borderId="21" xfId="2" applyFont="1" applyBorder="1" applyProtection="1"/>
    <xf numFmtId="3" fontId="11" fillId="0" borderId="22" xfId="2" applyNumberFormat="1" applyFont="1" applyBorder="1" applyProtection="1">
      <protection locked="0"/>
    </xf>
    <xf numFmtId="3" fontId="11" fillId="8" borderId="22" xfId="2" applyNumberFormat="1" applyFont="1" applyFill="1" applyBorder="1" applyProtection="1"/>
    <xf numFmtId="3" fontId="11" fillId="0" borderId="23" xfId="2" applyNumberFormat="1" applyFont="1" applyFill="1" applyBorder="1" applyProtection="1"/>
    <xf numFmtId="3" fontId="12" fillId="0" borderId="78" xfId="2" applyNumberFormat="1" applyFont="1" applyBorder="1" applyAlignment="1" applyProtection="1">
      <alignment horizontal="left"/>
    </xf>
    <xf numFmtId="3" fontId="12" fillId="0" borderId="79" xfId="2" applyNumberFormat="1" applyFont="1" applyBorder="1" applyProtection="1"/>
    <xf numFmtId="3" fontId="10" fillId="8" borderId="79" xfId="2" applyNumberFormat="1" applyFont="1" applyFill="1" applyBorder="1" applyAlignment="1" applyProtection="1">
      <protection locked="0"/>
    </xf>
    <xf numFmtId="3" fontId="10" fillId="7" borderId="80" xfId="2" applyNumberFormat="1" applyFont="1" applyFill="1" applyBorder="1" applyAlignment="1" applyProtection="1">
      <protection locked="0"/>
    </xf>
    <xf numFmtId="0" fontId="12" fillId="0" borderId="81" xfId="2" applyFont="1" applyBorder="1" applyAlignment="1" applyProtection="1">
      <alignment horizontal="left"/>
    </xf>
    <xf numFmtId="0" fontId="12" fillId="0" borderId="82" xfId="2" applyFont="1" applyBorder="1" applyProtection="1"/>
    <xf numFmtId="3" fontId="10" fillId="0" borderId="76" xfId="2" applyNumberFormat="1" applyFont="1" applyBorder="1" applyProtection="1">
      <protection locked="0"/>
    </xf>
    <xf numFmtId="3" fontId="10" fillId="8" borderId="76" xfId="2" applyNumberFormat="1" applyFont="1" applyFill="1" applyBorder="1" applyProtection="1"/>
    <xf numFmtId="3" fontId="10" fillId="0" borderId="77" xfId="2" applyNumberFormat="1" applyFont="1" applyFill="1" applyBorder="1" applyProtection="1">
      <protection locked="0"/>
    </xf>
    <xf numFmtId="3" fontId="12" fillId="0" borderId="83" xfId="2" applyNumberFormat="1" applyFont="1" applyBorder="1" applyAlignment="1" applyProtection="1">
      <alignment horizontal="left"/>
    </xf>
    <xf numFmtId="3" fontId="12" fillId="0" borderId="84" xfId="2" applyNumberFormat="1" applyFont="1" applyBorder="1" applyProtection="1"/>
    <xf numFmtId="3" fontId="10" fillId="8" borderId="84" xfId="2" applyNumberFormat="1" applyFont="1" applyFill="1" applyBorder="1" applyAlignment="1" applyProtection="1">
      <protection locked="0"/>
    </xf>
    <xf numFmtId="3" fontId="10" fillId="7" borderId="85" xfId="2" applyNumberFormat="1" applyFont="1" applyFill="1" applyBorder="1" applyAlignment="1" applyProtection="1">
      <protection locked="0"/>
    </xf>
    <xf numFmtId="0" fontId="12" fillId="0" borderId="86" xfId="2" applyFont="1" applyBorder="1" applyAlignment="1" applyProtection="1">
      <alignment horizontal="left"/>
    </xf>
    <xf numFmtId="0" fontId="12" fillId="0" borderId="87" xfId="2" applyFont="1" applyBorder="1" applyProtection="1"/>
    <xf numFmtId="3" fontId="10" fillId="0" borderId="79" xfId="2" applyNumberFormat="1" applyFont="1" applyBorder="1" applyProtection="1">
      <protection locked="0"/>
    </xf>
    <xf numFmtId="3" fontId="10" fillId="8" borderId="79" xfId="2" applyNumberFormat="1" applyFont="1" applyFill="1" applyBorder="1" applyProtection="1"/>
    <xf numFmtId="3" fontId="10" fillId="0" borderId="88" xfId="2" applyNumberFormat="1" applyFont="1" applyFill="1" applyBorder="1" applyProtection="1">
      <protection locked="0"/>
    </xf>
    <xf numFmtId="3" fontId="12" fillId="0" borderId="22" xfId="2" applyNumberFormat="1" applyFont="1" applyBorder="1" applyAlignment="1" applyProtection="1">
      <alignment horizontal="left"/>
    </xf>
    <xf numFmtId="3" fontId="12" fillId="0" borderId="22" xfId="2" applyNumberFormat="1" applyFont="1" applyBorder="1" applyProtection="1"/>
    <xf numFmtId="3" fontId="10" fillId="8" borderId="22" xfId="2" applyNumberFormat="1" applyFont="1" applyFill="1" applyBorder="1" applyAlignment="1" applyProtection="1">
      <protection locked="0"/>
    </xf>
    <xf numFmtId="3" fontId="10" fillId="7" borderId="23" xfId="2" applyNumberFormat="1" applyFont="1" applyFill="1" applyBorder="1" applyAlignment="1" applyProtection="1">
      <protection locked="0"/>
    </xf>
    <xf numFmtId="3" fontId="10" fillId="0" borderId="80" xfId="2" applyNumberFormat="1" applyFont="1" applyFill="1" applyBorder="1" applyProtection="1">
      <protection locked="0"/>
    </xf>
    <xf numFmtId="3" fontId="12" fillId="0" borderId="89" xfId="2" applyNumberFormat="1" applyFont="1" applyBorder="1" applyAlignment="1" applyProtection="1">
      <alignment horizontal="left"/>
    </xf>
    <xf numFmtId="3" fontId="12" fillId="0" borderId="90" xfId="2" applyNumberFormat="1" applyFont="1" applyBorder="1" applyProtection="1"/>
    <xf numFmtId="3" fontId="10" fillId="8" borderId="90" xfId="2" applyNumberFormat="1" applyFont="1" applyFill="1" applyBorder="1" applyAlignment="1" applyProtection="1">
      <protection locked="0"/>
    </xf>
    <xf numFmtId="3" fontId="10" fillId="7" borderId="91" xfId="2" applyNumberFormat="1" applyFont="1" applyFill="1" applyBorder="1" applyAlignment="1" applyProtection="1">
      <protection locked="0"/>
    </xf>
    <xf numFmtId="3" fontId="10" fillId="0" borderId="39" xfId="2" applyNumberFormat="1" applyFont="1" applyBorder="1" applyAlignment="1" applyProtection="1">
      <alignment horizontal="left"/>
    </xf>
    <xf numFmtId="3" fontId="10" fillId="0" borderId="22" xfId="2" applyNumberFormat="1" applyFont="1" applyBorder="1" applyProtection="1"/>
    <xf numFmtId="3" fontId="10" fillId="8" borderId="22" xfId="2" applyNumberFormat="1" applyFont="1" applyFill="1" applyBorder="1" applyAlignment="1" applyProtection="1"/>
    <xf numFmtId="3" fontId="10" fillId="7" borderId="23" xfId="2" applyNumberFormat="1" applyFont="1" applyFill="1" applyBorder="1" applyAlignment="1" applyProtection="1"/>
    <xf numFmtId="3" fontId="10" fillId="0" borderId="80" xfId="2" applyNumberFormat="1" applyFont="1" applyFill="1" applyBorder="1" applyProtection="1"/>
    <xf numFmtId="3" fontId="10" fillId="0" borderId="22" xfId="2" quotePrefix="1" applyNumberFormat="1" applyFont="1" applyBorder="1" applyAlignment="1" applyProtection="1">
      <alignment horizontal="left"/>
    </xf>
    <xf numFmtId="3" fontId="11" fillId="8" borderId="22" xfId="2" applyNumberFormat="1" applyFont="1" applyFill="1" applyBorder="1" applyAlignment="1" applyProtection="1"/>
    <xf numFmtId="3" fontId="10" fillId="0" borderId="79" xfId="2" applyNumberFormat="1" applyFont="1" applyBorder="1" applyProtection="1"/>
    <xf numFmtId="0" fontId="10" fillId="0" borderId="6" xfId="2" applyFont="1" applyBorder="1" applyAlignment="1" applyProtection="1">
      <alignment horizontal="left"/>
    </xf>
    <xf numFmtId="3" fontId="10" fillId="0" borderId="84" xfId="2" applyNumberFormat="1" applyFont="1" applyBorder="1" applyProtection="1">
      <protection locked="0"/>
    </xf>
    <xf numFmtId="3" fontId="10" fillId="8" borderId="84" xfId="2" applyNumberFormat="1" applyFont="1" applyFill="1" applyBorder="1" applyProtection="1"/>
    <xf numFmtId="3" fontId="10" fillId="0" borderId="85" xfId="2" applyNumberFormat="1" applyFont="1" applyFill="1" applyBorder="1" applyProtection="1">
      <protection locked="0"/>
    </xf>
    <xf numFmtId="3" fontId="12" fillId="0" borderId="84" xfId="2" quotePrefix="1" applyNumberFormat="1" applyFont="1" applyBorder="1" applyAlignment="1" applyProtection="1">
      <alignment horizontal="left"/>
    </xf>
    <xf numFmtId="0" fontId="11" fillId="0" borderId="92" xfId="2" applyFont="1" applyBorder="1" applyAlignment="1" applyProtection="1">
      <alignment horizontal="left"/>
    </xf>
    <xf numFmtId="0" fontId="11" fillId="0" borderId="93" xfId="2" applyFont="1" applyBorder="1" applyProtection="1"/>
    <xf numFmtId="3" fontId="10" fillId="0" borderId="94" xfId="2" applyNumberFormat="1" applyFont="1" applyBorder="1" applyProtection="1"/>
    <xf numFmtId="3" fontId="10" fillId="8" borderId="94" xfId="2" applyNumberFormat="1" applyFont="1" applyFill="1" applyBorder="1" applyProtection="1"/>
    <xf numFmtId="3" fontId="10" fillId="0" borderId="95" xfId="2" applyNumberFormat="1" applyFont="1" applyFill="1" applyBorder="1" applyProtection="1"/>
    <xf numFmtId="0" fontId="12" fillId="0" borderId="96" xfId="2" applyFont="1" applyBorder="1" applyProtection="1"/>
    <xf numFmtId="0" fontId="11" fillId="0" borderId="97" xfId="2" applyFont="1" applyBorder="1" applyAlignment="1" applyProtection="1">
      <alignment horizontal="left"/>
    </xf>
    <xf numFmtId="3" fontId="11" fillId="0" borderId="94" xfId="2" applyNumberFormat="1" applyFont="1" applyBorder="1" applyProtection="1"/>
    <xf numFmtId="3" fontId="11" fillId="8" borderId="94" xfId="2" applyNumberFormat="1" applyFont="1" applyFill="1" applyBorder="1" applyAlignment="1" applyProtection="1">
      <protection locked="0"/>
    </xf>
    <xf numFmtId="3" fontId="11" fillId="7" borderId="95" xfId="2" applyNumberFormat="1" applyFont="1" applyFill="1" applyBorder="1" applyAlignment="1" applyProtection="1">
      <protection locked="0"/>
    </xf>
    <xf numFmtId="3" fontId="11" fillId="7" borderId="0" xfId="2" applyNumberFormat="1" applyFont="1" applyFill="1" applyBorder="1" applyAlignment="1" applyProtection="1"/>
    <xf numFmtId="3" fontId="11" fillId="7" borderId="0" xfId="2" applyNumberFormat="1" applyFont="1" applyFill="1" applyBorder="1" applyAlignment="1" applyProtection="1">
      <protection locked="0"/>
    </xf>
    <xf numFmtId="3" fontId="10" fillId="0" borderId="98" xfId="2" applyNumberFormat="1" applyFont="1" applyBorder="1" applyAlignment="1" applyProtection="1">
      <alignment horizontal="left"/>
    </xf>
    <xf numFmtId="3" fontId="10" fillId="0" borderId="62" xfId="2" quotePrefix="1" applyNumberFormat="1" applyFont="1" applyBorder="1" applyAlignment="1" applyProtection="1">
      <alignment horizontal="left"/>
    </xf>
    <xf numFmtId="3" fontId="10" fillId="8" borderId="62" xfId="2" applyNumberFormat="1" applyFont="1" applyFill="1" applyBorder="1" applyAlignment="1" applyProtection="1">
      <protection locked="0"/>
    </xf>
    <xf numFmtId="3" fontId="10" fillId="7" borderId="99" xfId="2" applyNumberFormat="1" applyFont="1" applyFill="1" applyBorder="1" applyAlignment="1" applyProtection="1">
      <protection locked="0"/>
    </xf>
    <xf numFmtId="3" fontId="11" fillId="0" borderId="100" xfId="2" applyNumberFormat="1" applyFont="1" applyBorder="1" applyAlignment="1" applyProtection="1">
      <alignment horizontal="left"/>
    </xf>
    <xf numFmtId="3" fontId="11" fillId="8" borderId="94" xfId="2" applyNumberFormat="1" applyFont="1" applyFill="1" applyBorder="1" applyAlignment="1" applyProtection="1"/>
    <xf numFmtId="3" fontId="10" fillId="7" borderId="95" xfId="2" applyNumberFormat="1" applyFont="1" applyFill="1" applyBorder="1" applyAlignment="1" applyProtection="1"/>
    <xf numFmtId="3" fontId="10" fillId="0" borderId="97" xfId="2" applyNumberFormat="1" applyFont="1" applyBorder="1" applyAlignment="1" applyProtection="1">
      <alignment horizontal="left"/>
    </xf>
    <xf numFmtId="3" fontId="10" fillId="0" borderId="17" xfId="2" applyNumberFormat="1" applyFont="1" applyBorder="1" applyProtection="1"/>
    <xf numFmtId="3" fontId="10" fillId="8" borderId="17" xfId="2" applyNumberFormat="1" applyFont="1" applyFill="1" applyBorder="1" applyAlignment="1" applyProtection="1">
      <protection locked="0"/>
    </xf>
    <xf numFmtId="3" fontId="10" fillId="7" borderId="26" xfId="2" applyNumberFormat="1" applyFont="1" applyFill="1" applyBorder="1" applyAlignment="1" applyProtection="1">
      <protection locked="0"/>
    </xf>
    <xf numFmtId="3" fontId="11" fillId="8" borderId="13" xfId="2" applyNumberFormat="1" applyFont="1" applyFill="1" applyBorder="1" applyAlignment="1" applyProtection="1"/>
    <xf numFmtId="3" fontId="11" fillId="7" borderId="23" xfId="2" applyNumberFormat="1" applyFont="1" applyFill="1" applyBorder="1" applyAlignment="1" applyProtection="1"/>
    <xf numFmtId="3" fontId="10" fillId="0" borderId="101" xfId="2" applyNumberFormat="1" applyFont="1" applyBorder="1" applyAlignment="1" applyProtection="1">
      <alignment horizontal="left"/>
    </xf>
    <xf numFmtId="3" fontId="10" fillId="0" borderId="13" xfId="2" quotePrefix="1" applyNumberFormat="1" applyFont="1" applyBorder="1" applyAlignment="1" applyProtection="1">
      <alignment horizontal="left"/>
    </xf>
    <xf numFmtId="3" fontId="10" fillId="8" borderId="13" xfId="2" applyNumberFormat="1" applyFont="1" applyFill="1" applyBorder="1" applyAlignment="1" applyProtection="1"/>
    <xf numFmtId="3" fontId="10" fillId="7" borderId="27" xfId="2" applyNumberFormat="1" applyFont="1" applyFill="1" applyBorder="1" applyAlignment="1" applyProtection="1"/>
    <xf numFmtId="3" fontId="10" fillId="0" borderId="89" xfId="2" applyNumberFormat="1" applyFont="1" applyBorder="1" applyAlignment="1" applyProtection="1">
      <alignment horizontal="left"/>
    </xf>
    <xf numFmtId="3" fontId="10" fillId="0" borderId="90" xfId="2" quotePrefix="1" applyNumberFormat="1" applyFont="1" applyBorder="1" applyAlignment="1" applyProtection="1">
      <alignment horizontal="left"/>
    </xf>
    <xf numFmtId="3" fontId="11" fillId="8" borderId="90" xfId="2" applyNumberFormat="1" applyFont="1" applyFill="1" applyBorder="1" applyAlignment="1" applyProtection="1"/>
    <xf numFmtId="3" fontId="10" fillId="7" borderId="91" xfId="2" applyNumberFormat="1" applyFont="1" applyFill="1" applyBorder="1" applyAlignment="1" applyProtection="1"/>
    <xf numFmtId="3" fontId="10" fillId="0" borderId="13" xfId="2" applyNumberFormat="1" applyFont="1" applyBorder="1" applyProtection="1"/>
    <xf numFmtId="3" fontId="10" fillId="8" borderId="13" xfId="2" applyNumberFormat="1" applyFont="1" applyFill="1" applyBorder="1" applyAlignment="1" applyProtection="1">
      <protection locked="0"/>
    </xf>
    <xf numFmtId="3" fontId="10" fillId="7" borderId="27" xfId="2" applyNumberFormat="1" applyFont="1" applyFill="1" applyBorder="1" applyAlignment="1" applyProtection="1">
      <protection locked="0"/>
    </xf>
    <xf numFmtId="3" fontId="10" fillId="0" borderId="102" xfId="2" applyNumberFormat="1" applyFont="1" applyBorder="1" applyAlignment="1" applyProtection="1">
      <alignment horizontal="left"/>
    </xf>
    <xf numFmtId="3" fontId="10" fillId="0" borderId="19" xfId="2" applyNumberFormat="1" applyFont="1" applyBorder="1" applyProtection="1"/>
    <xf numFmtId="3" fontId="10" fillId="8" borderId="19" xfId="2" applyNumberFormat="1" applyFont="1" applyFill="1" applyBorder="1" applyAlignment="1" applyProtection="1">
      <protection locked="0"/>
    </xf>
    <xf numFmtId="3" fontId="10" fillId="7" borderId="30" xfId="2" applyNumberFormat="1" applyFont="1" applyFill="1" applyBorder="1" applyAlignment="1" applyProtection="1">
      <protection locked="0"/>
    </xf>
    <xf numFmtId="3" fontId="10" fillId="0" borderId="75" xfId="2" applyNumberFormat="1" applyFont="1" applyBorder="1" applyAlignment="1" applyProtection="1">
      <alignment horizontal="left"/>
    </xf>
    <xf numFmtId="3" fontId="10" fillId="0" borderId="76" xfId="2" applyNumberFormat="1" applyFont="1" applyBorder="1" applyProtection="1"/>
    <xf numFmtId="3" fontId="11" fillId="0" borderId="103" xfId="2" applyNumberFormat="1" applyFont="1" applyBorder="1" applyAlignment="1" applyProtection="1">
      <alignment horizontal="left"/>
    </xf>
    <xf numFmtId="3" fontId="11" fillId="0" borderId="51" xfId="2" applyNumberFormat="1" applyFont="1" applyBorder="1" applyProtection="1"/>
    <xf numFmtId="3" fontId="10" fillId="0" borderId="0" xfId="2" applyNumberFormat="1" applyFont="1" applyBorder="1" applyProtection="1"/>
    <xf numFmtId="3" fontId="10" fillId="8" borderId="0" xfId="2" applyNumberFormat="1" applyFont="1" applyFill="1" applyBorder="1" applyProtection="1"/>
    <xf numFmtId="3" fontId="10" fillId="0" borderId="0" xfId="2" applyNumberFormat="1" applyFont="1" applyFill="1" applyBorder="1" applyProtection="1"/>
    <xf numFmtId="3" fontId="10" fillId="8" borderId="17" xfId="2" applyNumberFormat="1" applyFont="1" applyFill="1" applyBorder="1" applyAlignment="1" applyProtection="1"/>
    <xf numFmtId="3" fontId="10" fillId="7" borderId="26" xfId="2" applyNumberFormat="1" applyFont="1" applyFill="1" applyBorder="1" applyAlignment="1" applyProtection="1"/>
    <xf numFmtId="0" fontId="10" fillId="0" borderId="0" xfId="2" applyFont="1" applyBorder="1" applyAlignment="1" applyProtection="1">
      <alignment horizontal="right"/>
    </xf>
    <xf numFmtId="3" fontId="10" fillId="0" borderId="67" xfId="2" applyNumberFormat="1" applyFont="1" applyBorder="1" applyProtection="1"/>
    <xf numFmtId="3" fontId="10" fillId="8" borderId="67" xfId="2" applyNumberFormat="1" applyFont="1" applyFill="1" applyBorder="1" applyProtection="1"/>
    <xf numFmtId="3" fontId="10" fillId="0" borderId="66" xfId="2" applyNumberFormat="1" applyFont="1" applyFill="1" applyBorder="1" applyProtection="1"/>
    <xf numFmtId="0" fontId="10" fillId="0" borderId="97" xfId="2" applyFont="1" applyBorder="1" applyAlignment="1" applyProtection="1">
      <alignment horizontal="left"/>
    </xf>
    <xf numFmtId="0" fontId="10" fillId="0" borderId="17" xfId="2" applyFont="1" applyBorder="1" applyAlignment="1" applyProtection="1">
      <alignment horizontal="right"/>
    </xf>
    <xf numFmtId="3" fontId="10" fillId="8" borderId="104" xfId="2" applyNumberFormat="1" applyFont="1" applyFill="1" applyBorder="1" applyAlignment="1" applyProtection="1"/>
    <xf numFmtId="3" fontId="10" fillId="7" borderId="105" xfId="2" applyNumberFormat="1" applyFont="1" applyFill="1" applyBorder="1" applyAlignment="1" applyProtection="1"/>
    <xf numFmtId="0" fontId="10" fillId="0" borderId="68" xfId="2" applyFont="1" applyBorder="1" applyAlignment="1" applyProtection="1">
      <alignment horizontal="left"/>
    </xf>
    <xf numFmtId="0" fontId="10" fillId="0" borderId="69" xfId="2" applyFont="1" applyBorder="1" applyAlignment="1" applyProtection="1">
      <alignment horizontal="right"/>
    </xf>
    <xf numFmtId="0" fontId="10" fillId="0" borderId="69" xfId="2" applyFont="1" applyBorder="1" applyProtection="1"/>
    <xf numFmtId="0" fontId="10" fillId="0" borderId="106" xfId="2" applyFont="1" applyBorder="1" applyAlignment="1" applyProtection="1">
      <alignment horizontal="left"/>
    </xf>
    <xf numFmtId="0" fontId="10" fillId="0" borderId="107" xfId="2" applyFont="1" applyBorder="1" applyAlignment="1" applyProtection="1">
      <alignment horizontal="right"/>
    </xf>
    <xf numFmtId="0" fontId="10" fillId="8" borderId="107" xfId="2" applyFont="1" applyFill="1" applyBorder="1" applyProtection="1"/>
    <xf numFmtId="0" fontId="10" fillId="7" borderId="108" xfId="2" applyFont="1" applyFill="1" applyBorder="1" applyProtection="1"/>
    <xf numFmtId="0" fontId="10" fillId="0" borderId="0" xfId="2" applyFont="1" applyBorder="1" applyAlignment="1" applyProtection="1">
      <alignment horizontal="left"/>
    </xf>
    <xf numFmtId="3" fontId="10" fillId="0" borderId="0" xfId="2" applyNumberFormat="1" applyFont="1" applyFill="1" applyProtection="1"/>
    <xf numFmtId="3" fontId="13" fillId="0" borderId="0" xfId="2" applyNumberFormat="1" applyFont="1" applyFill="1" applyProtection="1"/>
    <xf numFmtId="3" fontId="13" fillId="7" borderId="0" xfId="2" applyNumberFormat="1" applyFont="1" applyFill="1" applyProtection="1"/>
    <xf numFmtId="0" fontId="11" fillId="0" borderId="0" xfId="2" applyFont="1" applyAlignment="1" applyProtection="1">
      <alignment horizontal="left"/>
    </xf>
    <xf numFmtId="0" fontId="10" fillId="0" borderId="37" xfId="2" applyFont="1" applyBorder="1" applyProtection="1"/>
    <xf numFmtId="0" fontId="11" fillId="0" borderId="109" xfId="2" applyFont="1" applyBorder="1" applyAlignment="1" applyProtection="1">
      <alignment horizontal="left"/>
    </xf>
    <xf numFmtId="0" fontId="11" fillId="0" borderId="110" xfId="2" applyFont="1" applyBorder="1" applyProtection="1"/>
    <xf numFmtId="3" fontId="11" fillId="0" borderId="111" xfId="2" applyNumberFormat="1" applyFont="1" applyBorder="1" applyProtection="1"/>
    <xf numFmtId="0" fontId="10" fillId="0" borderId="112" xfId="2" applyFont="1" applyBorder="1" applyProtection="1"/>
    <xf numFmtId="3" fontId="10" fillId="0" borderId="111" xfId="2" applyNumberFormat="1" applyFont="1" applyBorder="1" applyProtection="1"/>
    <xf numFmtId="3" fontId="10" fillId="7" borderId="111" xfId="2" applyNumberFormat="1" applyFont="1" applyFill="1" applyBorder="1" applyProtection="1"/>
    <xf numFmtId="3" fontId="10" fillId="0" borderId="113" xfId="2" applyNumberFormat="1" applyFont="1" applyBorder="1" applyProtection="1"/>
    <xf numFmtId="0" fontId="10" fillId="0" borderId="81" xfId="2" applyFont="1" applyBorder="1" applyAlignment="1" applyProtection="1">
      <alignment horizontal="left"/>
    </xf>
    <xf numFmtId="0" fontId="10" fillId="0" borderId="82" xfId="2" applyFont="1" applyBorder="1" applyProtection="1"/>
    <xf numFmtId="3" fontId="10" fillId="0" borderId="114" xfId="2" applyNumberFormat="1" applyFont="1" applyBorder="1" applyProtection="1">
      <protection locked="0"/>
    </xf>
    <xf numFmtId="3" fontId="11" fillId="0" borderId="115" xfId="2" applyNumberFormat="1" applyFont="1" applyBorder="1" applyProtection="1"/>
    <xf numFmtId="3" fontId="10" fillId="0" borderId="116" xfId="2" applyNumberFormat="1" applyFont="1" applyBorder="1" applyProtection="1">
      <protection locked="0"/>
    </xf>
    <xf numFmtId="0" fontId="10" fillId="0" borderId="28" xfId="2" applyFont="1" applyBorder="1" applyAlignment="1" applyProtection="1">
      <alignment horizontal="left"/>
    </xf>
    <xf numFmtId="0" fontId="10" fillId="0" borderId="38" xfId="2" applyFont="1" applyBorder="1" applyProtection="1"/>
    <xf numFmtId="3" fontId="10" fillId="0" borderId="18" xfId="2" applyNumberFormat="1" applyFont="1" applyBorder="1" applyProtection="1"/>
    <xf numFmtId="3" fontId="10" fillId="7" borderId="58" xfId="2" applyNumberFormat="1" applyFont="1" applyFill="1" applyBorder="1" applyProtection="1"/>
    <xf numFmtId="3" fontId="10" fillId="0" borderId="58" xfId="2" applyNumberFormat="1" applyFont="1" applyBorder="1" applyProtection="1"/>
    <xf numFmtId="3" fontId="10" fillId="0" borderId="117" xfId="2" applyNumberFormat="1" applyFont="1" applyBorder="1" applyProtection="1"/>
    <xf numFmtId="0" fontId="10" fillId="0" borderId="86" xfId="2" applyFont="1" applyBorder="1" applyAlignment="1" applyProtection="1">
      <alignment horizontal="left"/>
    </xf>
    <xf numFmtId="0" fontId="10" fillId="0" borderId="96" xfId="2" applyFont="1" applyBorder="1" applyProtection="1"/>
    <xf numFmtId="3" fontId="11" fillId="0" borderId="79" xfId="2" applyNumberFormat="1" applyFont="1" applyBorder="1" applyProtection="1"/>
    <xf numFmtId="3" fontId="10" fillId="0" borderId="80" xfId="2" applyNumberFormat="1" applyFont="1" applyBorder="1" applyProtection="1">
      <protection locked="0"/>
    </xf>
    <xf numFmtId="0" fontId="12" fillId="0" borderId="118" xfId="2" applyFont="1" applyBorder="1" applyAlignment="1" applyProtection="1">
      <alignment horizontal="left"/>
    </xf>
    <xf numFmtId="0" fontId="10" fillId="0" borderId="119" xfId="2" applyFont="1" applyBorder="1" applyProtection="1"/>
    <xf numFmtId="3" fontId="10" fillId="0" borderId="120" xfId="2" applyNumberFormat="1" applyFont="1" applyBorder="1" applyProtection="1"/>
    <xf numFmtId="3" fontId="10" fillId="7" borderId="120" xfId="2" applyNumberFormat="1" applyFont="1" applyFill="1" applyBorder="1" applyProtection="1"/>
    <xf numFmtId="3" fontId="10" fillId="0" borderId="121" xfId="2" applyNumberFormat="1" applyFont="1" applyBorder="1" applyProtection="1"/>
    <xf numFmtId="3" fontId="10" fillId="7" borderId="79" xfId="2" applyNumberFormat="1" applyFont="1" applyFill="1" applyBorder="1" applyProtection="1">
      <protection locked="0"/>
    </xf>
    <xf numFmtId="3" fontId="10" fillId="7" borderId="79" xfId="2" applyNumberFormat="1" applyFont="1" applyFill="1" applyBorder="1" applyProtection="1"/>
    <xf numFmtId="3" fontId="10" fillId="0" borderId="80" xfId="2" applyNumberFormat="1" applyFont="1" applyBorder="1" applyProtection="1"/>
    <xf numFmtId="0" fontId="10" fillId="0" borderId="122" xfId="2" applyFont="1" applyBorder="1" applyAlignment="1" applyProtection="1">
      <alignment horizontal="left"/>
    </xf>
    <xf numFmtId="0" fontId="10" fillId="0" borderId="123" xfId="2" applyFont="1" applyBorder="1" applyProtection="1"/>
    <xf numFmtId="3" fontId="11" fillId="0" borderId="84" xfId="2" applyNumberFormat="1" applyFont="1" applyBorder="1" applyProtection="1"/>
    <xf numFmtId="3" fontId="10" fillId="0" borderId="85" xfId="2" applyNumberFormat="1" applyFont="1" applyBorder="1" applyProtection="1">
      <protection locked="0"/>
    </xf>
    <xf numFmtId="0" fontId="11" fillId="0" borderId="20" xfId="2" applyFont="1" applyBorder="1" applyAlignment="1" applyProtection="1">
      <alignment horizontal="left"/>
    </xf>
    <xf numFmtId="0" fontId="11" fillId="0" borderId="21" xfId="2" applyFont="1" applyBorder="1" applyProtection="1"/>
    <xf numFmtId="3" fontId="11" fillId="0" borderId="22" xfId="2" applyNumberFormat="1" applyFont="1" applyBorder="1" applyProtection="1"/>
    <xf numFmtId="3" fontId="11" fillId="0" borderId="23" xfId="2" applyNumberFormat="1" applyFont="1" applyBorder="1" applyProtection="1">
      <protection locked="0"/>
    </xf>
    <xf numFmtId="0" fontId="12" fillId="0" borderId="122" xfId="2" applyFont="1" applyBorder="1" applyAlignment="1" applyProtection="1">
      <alignment horizontal="left"/>
    </xf>
    <xf numFmtId="3" fontId="10" fillId="7" borderId="84" xfId="2" applyNumberFormat="1" applyFont="1" applyFill="1" applyBorder="1" applyProtection="1">
      <protection locked="0"/>
    </xf>
    <xf numFmtId="3" fontId="10" fillId="0" borderId="84" xfId="2" applyNumberFormat="1" applyFont="1" applyBorder="1" applyProtection="1"/>
    <xf numFmtId="3" fontId="10" fillId="0" borderId="14" xfId="2" applyNumberFormat="1" applyFont="1" applyBorder="1" applyProtection="1">
      <protection locked="0"/>
    </xf>
    <xf numFmtId="3" fontId="10" fillId="7" borderId="14" xfId="2" applyNumberFormat="1" applyFont="1" applyFill="1" applyBorder="1" applyProtection="1">
      <protection locked="0"/>
    </xf>
    <xf numFmtId="3" fontId="10" fillId="0" borderId="15" xfId="2" applyNumberFormat="1" applyFont="1" applyBorder="1" applyProtection="1">
      <protection locked="0"/>
    </xf>
    <xf numFmtId="0" fontId="10" fillId="0" borderId="29" xfId="2" applyFont="1" applyBorder="1" applyProtection="1"/>
    <xf numFmtId="3" fontId="10" fillId="0" borderId="16" xfId="2" applyNumberFormat="1" applyFont="1" applyBorder="1" applyProtection="1">
      <protection locked="0"/>
    </xf>
    <xf numFmtId="3" fontId="10" fillId="7" borderId="16" xfId="2" applyNumberFormat="1" applyFont="1" applyFill="1" applyBorder="1" applyProtection="1">
      <protection locked="0"/>
    </xf>
    <xf numFmtId="3" fontId="10" fillId="0" borderId="55" xfId="2" applyNumberFormat="1" applyFont="1" applyBorder="1" applyProtection="1"/>
    <xf numFmtId="3" fontId="10" fillId="0" borderId="7" xfId="2" applyNumberFormat="1" applyFont="1" applyBorder="1" applyProtection="1">
      <protection locked="0"/>
    </xf>
    <xf numFmtId="0" fontId="12" fillId="0" borderId="0" xfId="2" applyFont="1" applyBorder="1" applyAlignment="1" applyProtection="1">
      <alignment horizontal="right"/>
    </xf>
    <xf numFmtId="3" fontId="11" fillId="0" borderId="124" xfId="2" applyNumberFormat="1" applyFont="1" applyBorder="1" applyProtection="1"/>
    <xf numFmtId="3" fontId="10" fillId="7" borderId="124" xfId="2" applyNumberFormat="1" applyFont="1" applyFill="1" applyBorder="1" applyProtection="1"/>
    <xf numFmtId="3" fontId="11" fillId="0" borderId="53" xfId="2" applyNumberFormat="1" applyFont="1" applyBorder="1" applyProtection="1"/>
    <xf numFmtId="3" fontId="10" fillId="0" borderId="125" xfId="2" applyNumberFormat="1" applyFont="1" applyBorder="1" applyProtection="1"/>
    <xf numFmtId="3" fontId="10" fillId="0" borderId="7" xfId="2" applyNumberFormat="1" applyFont="1" applyBorder="1" applyProtection="1"/>
    <xf numFmtId="3" fontId="10" fillId="0" borderId="0" xfId="2" applyNumberFormat="1" applyFont="1" applyBorder="1" applyProtection="1">
      <protection locked="0"/>
    </xf>
    <xf numFmtId="3" fontId="10" fillId="7" borderId="0" xfId="2" applyNumberFormat="1" applyFont="1" applyFill="1" applyBorder="1" applyProtection="1">
      <protection locked="0"/>
    </xf>
    <xf numFmtId="0" fontId="10" fillId="0" borderId="45" xfId="2" applyFont="1" applyBorder="1" applyProtection="1"/>
    <xf numFmtId="3" fontId="10" fillId="0" borderId="22" xfId="2" applyNumberFormat="1" applyFont="1" applyBorder="1" applyProtection="1">
      <protection locked="0"/>
    </xf>
    <xf numFmtId="3" fontId="10" fillId="7" borderId="12" xfId="2" applyNumberFormat="1" applyFont="1" applyFill="1" applyBorder="1" applyProtection="1">
      <protection locked="0"/>
    </xf>
    <xf numFmtId="3" fontId="10" fillId="0" borderId="36" xfId="2" applyNumberFormat="1" applyFont="1" applyBorder="1" applyProtection="1">
      <protection locked="0"/>
    </xf>
    <xf numFmtId="3" fontId="10" fillId="7" borderId="14" xfId="2" applyNumberFormat="1" applyFont="1" applyFill="1" applyBorder="1" applyProtection="1"/>
    <xf numFmtId="3" fontId="10" fillId="0" borderId="15" xfId="2" applyNumberFormat="1" applyFont="1" applyBorder="1" applyProtection="1"/>
    <xf numFmtId="3" fontId="10" fillId="7" borderId="13" xfId="2" applyNumberFormat="1" applyFont="1" applyFill="1" applyBorder="1" applyProtection="1"/>
    <xf numFmtId="3" fontId="10" fillId="0" borderId="27" xfId="2" applyNumberFormat="1" applyFont="1" applyBorder="1" applyProtection="1"/>
    <xf numFmtId="0" fontId="10" fillId="0" borderId="87" xfId="2" applyFont="1" applyBorder="1" applyProtection="1"/>
    <xf numFmtId="3" fontId="10" fillId="7" borderId="55" xfId="2" applyNumberFormat="1" applyFont="1" applyFill="1" applyBorder="1" applyProtection="1"/>
    <xf numFmtId="3" fontId="10" fillId="0" borderId="126" xfId="2" applyNumberFormat="1" applyFont="1" applyBorder="1" applyProtection="1"/>
    <xf numFmtId="3" fontId="10" fillId="7" borderId="127" xfId="2" applyNumberFormat="1" applyFont="1" applyFill="1" applyBorder="1" applyProtection="1"/>
    <xf numFmtId="3" fontId="10" fillId="0" borderId="127" xfId="2" applyNumberFormat="1" applyFont="1" applyBorder="1" applyProtection="1"/>
    <xf numFmtId="3" fontId="10" fillId="0" borderId="42" xfId="2" applyNumberFormat="1" applyFont="1" applyBorder="1" applyProtection="1"/>
    <xf numFmtId="3" fontId="10" fillId="0" borderId="29" xfId="2" applyNumberFormat="1" applyFont="1" applyBorder="1" applyProtection="1"/>
    <xf numFmtId="3" fontId="10" fillId="0" borderId="13" xfId="2" applyNumberFormat="1" applyFont="1" applyBorder="1" applyProtection="1">
      <protection locked="0"/>
    </xf>
    <xf numFmtId="3" fontId="10" fillId="0" borderId="34" xfId="2" applyNumberFormat="1" applyFont="1" applyBorder="1" applyProtection="1"/>
    <xf numFmtId="3" fontId="11" fillId="0" borderId="120" xfId="2" applyNumberFormat="1" applyFont="1" applyBorder="1" applyProtection="1"/>
    <xf numFmtId="3" fontId="10" fillId="0" borderId="128" xfId="2" applyNumberFormat="1" applyFont="1" applyBorder="1" applyProtection="1">
      <protection locked="0"/>
    </xf>
    <xf numFmtId="3" fontId="10" fillId="7" borderId="129" xfId="2" applyNumberFormat="1" applyFont="1" applyFill="1" applyBorder="1" applyProtection="1">
      <protection locked="0"/>
    </xf>
    <xf numFmtId="3" fontId="10" fillId="0" borderId="130" xfId="2" applyNumberFormat="1" applyFont="1" applyBorder="1" applyProtection="1">
      <protection locked="0"/>
    </xf>
    <xf numFmtId="3" fontId="10" fillId="0" borderId="90" xfId="2" applyNumberFormat="1" applyFont="1" applyBorder="1" applyProtection="1">
      <protection locked="0"/>
    </xf>
    <xf numFmtId="3" fontId="11" fillId="0" borderId="131" xfId="2" applyNumberFormat="1" applyFont="1" applyBorder="1" applyProtection="1"/>
    <xf numFmtId="3" fontId="10" fillId="0" borderId="91" xfId="2" applyNumberFormat="1" applyFont="1" applyBorder="1" applyProtection="1">
      <protection locked="0"/>
    </xf>
    <xf numFmtId="0" fontId="10" fillId="0" borderId="132" xfId="2" applyFont="1" applyBorder="1" applyAlignment="1" applyProtection="1">
      <alignment horizontal="left"/>
    </xf>
    <xf numFmtId="0" fontId="10" fillId="0" borderId="133" xfId="2" applyFont="1" applyBorder="1" applyProtection="1"/>
    <xf numFmtId="3" fontId="11" fillId="0" borderId="134" xfId="2" applyNumberFormat="1" applyFont="1" applyBorder="1" applyProtection="1"/>
    <xf numFmtId="0" fontId="10" fillId="0" borderId="104" xfId="2" applyFont="1" applyBorder="1" applyAlignment="1" applyProtection="1">
      <alignment horizontal="right"/>
    </xf>
    <xf numFmtId="3" fontId="10" fillId="0" borderId="104" xfId="2" applyNumberFormat="1" applyFont="1" applyBorder="1" applyProtection="1">
      <protection locked="0"/>
    </xf>
    <xf numFmtId="3" fontId="11" fillId="0" borderId="104" xfId="2" applyNumberFormat="1" applyFont="1" applyBorder="1" applyProtection="1"/>
    <xf numFmtId="3" fontId="10" fillId="0" borderId="105" xfId="2" applyNumberFormat="1" applyFont="1" applyBorder="1" applyProtection="1">
      <protection locked="0"/>
    </xf>
    <xf numFmtId="0" fontId="11" fillId="0" borderId="124" xfId="2" quotePrefix="1" applyFont="1" applyBorder="1" applyAlignment="1" applyProtection="1">
      <alignment horizontal="left"/>
    </xf>
    <xf numFmtId="3" fontId="10" fillId="0" borderId="124" xfId="2" applyNumberFormat="1" applyFont="1" applyBorder="1" applyProtection="1"/>
    <xf numFmtId="3" fontId="10" fillId="0" borderId="135" xfId="2" applyNumberFormat="1" applyFont="1" applyBorder="1" applyProtection="1"/>
    <xf numFmtId="3" fontId="11" fillId="0" borderId="60" xfId="2" applyNumberFormat="1" applyFont="1" applyBorder="1" applyProtection="1"/>
    <xf numFmtId="3" fontId="10" fillId="0" borderId="136" xfId="2" applyNumberFormat="1" applyFont="1" applyBorder="1" applyProtection="1"/>
    <xf numFmtId="0" fontId="10" fillId="0" borderId="69" xfId="2" applyFont="1" applyBorder="1" applyAlignment="1" applyProtection="1">
      <alignment horizontal="left"/>
    </xf>
    <xf numFmtId="3" fontId="10" fillId="7" borderId="137" xfId="2" applyNumberFormat="1" applyFont="1" applyFill="1" applyBorder="1" applyProtection="1"/>
    <xf numFmtId="3" fontId="10" fillId="0" borderId="70" xfId="2" applyNumberFormat="1" applyFont="1" applyBorder="1" applyProtection="1"/>
    <xf numFmtId="0" fontId="10" fillId="0" borderId="4" xfId="2" applyFont="1" applyBorder="1" applyProtection="1"/>
    <xf numFmtId="0" fontId="10" fillId="0" borderId="4" xfId="2" applyFont="1" applyBorder="1" applyAlignment="1" applyProtection="1">
      <alignment horizontal="right"/>
    </xf>
    <xf numFmtId="3" fontId="10" fillId="0" borderId="115" xfId="2" applyNumberFormat="1" applyFont="1" applyBorder="1" applyProtection="1">
      <protection locked="0"/>
    </xf>
    <xf numFmtId="3" fontId="10" fillId="0" borderId="138" xfId="2" applyNumberFormat="1" applyFont="1" applyBorder="1" applyProtection="1">
      <protection locked="0"/>
    </xf>
    <xf numFmtId="0" fontId="10" fillId="7" borderId="4" xfId="2" applyFont="1" applyFill="1" applyBorder="1" applyProtection="1"/>
    <xf numFmtId="3" fontId="10" fillId="0" borderId="139" xfId="2" applyNumberFormat="1" applyFont="1" applyBorder="1" applyProtection="1">
      <protection locked="0"/>
    </xf>
    <xf numFmtId="0" fontId="10" fillId="0" borderId="0" xfId="2" applyFont="1" applyBorder="1" applyProtection="1">
      <protection locked="0"/>
    </xf>
    <xf numFmtId="3" fontId="10" fillId="0" borderId="23" xfId="2" applyNumberFormat="1" applyFont="1" applyBorder="1" applyProtection="1"/>
    <xf numFmtId="3" fontId="10" fillId="0" borderId="26" xfId="2" applyNumberFormat="1" applyFont="1" applyBorder="1" applyProtection="1">
      <protection locked="0"/>
    </xf>
    <xf numFmtId="0" fontId="10" fillId="7" borderId="0" xfId="2" quotePrefix="1" applyFont="1" applyFill="1" applyBorder="1" applyAlignment="1" applyProtection="1">
      <alignment horizontal="right"/>
    </xf>
    <xf numFmtId="0" fontId="14" fillId="0" borderId="69" xfId="2" applyFont="1" applyBorder="1" applyAlignment="1" applyProtection="1">
      <alignment horizontal="right"/>
    </xf>
    <xf numFmtId="3" fontId="10" fillId="0" borderId="140" xfId="2" applyNumberFormat="1" applyFont="1" applyBorder="1" applyProtection="1"/>
    <xf numFmtId="3" fontId="10" fillId="0" borderId="141" xfId="2" applyNumberFormat="1" applyFont="1" applyBorder="1" applyProtection="1"/>
    <xf numFmtId="0" fontId="10" fillId="7" borderId="69" xfId="2" applyFont="1" applyFill="1" applyBorder="1" applyProtection="1"/>
    <xf numFmtId="3" fontId="10" fillId="0" borderId="142" xfId="2" applyNumberFormat="1" applyFont="1" applyBorder="1" applyProtection="1"/>
    <xf numFmtId="3" fontId="10" fillId="0" borderId="143" xfId="2" applyNumberFormat="1" applyFont="1" applyBorder="1" applyProtection="1"/>
    <xf numFmtId="3" fontId="10" fillId="0" borderId="144" xfId="2" applyNumberFormat="1" applyFont="1" applyBorder="1" applyProtection="1">
      <protection locked="0"/>
    </xf>
    <xf numFmtId="0" fontId="10" fillId="0" borderId="0" xfId="2" quotePrefix="1" applyFont="1" applyBorder="1" applyAlignment="1" applyProtection="1">
      <alignment horizontal="left"/>
    </xf>
    <xf numFmtId="3" fontId="10" fillId="0" borderId="62" xfId="2" applyNumberFormat="1" applyFont="1" applyBorder="1" applyProtection="1"/>
    <xf numFmtId="3" fontId="10" fillId="0" borderId="145" xfId="2" applyNumberFormat="1" applyFont="1" applyBorder="1" applyProtection="1">
      <protection locked="0"/>
    </xf>
    <xf numFmtId="3" fontId="10" fillId="0" borderId="146" xfId="2" applyNumberFormat="1" applyFont="1" applyBorder="1" applyProtection="1">
      <protection locked="0"/>
    </xf>
    <xf numFmtId="3" fontId="11" fillId="0" borderId="140" xfId="2" applyNumberFormat="1" applyFont="1" applyBorder="1" applyProtection="1"/>
    <xf numFmtId="3" fontId="11" fillId="0" borderId="62" xfId="2" applyNumberFormat="1" applyFont="1" applyBorder="1" applyProtection="1"/>
    <xf numFmtId="168" fontId="10" fillId="0" borderId="0" xfId="4" applyNumberFormat="1" applyFont="1" applyProtection="1"/>
    <xf numFmtId="168" fontId="10" fillId="7" borderId="0" xfId="4" applyNumberFormat="1" applyFont="1" applyFill="1" applyProtection="1"/>
    <xf numFmtId="0" fontId="15" fillId="0" borderId="0" xfId="2" applyFont="1" applyAlignment="1">
      <alignment horizontal="centerContinuous"/>
    </xf>
    <xf numFmtId="0" fontId="16" fillId="0" borderId="0" xfId="2" applyFont="1" applyAlignment="1">
      <alignment horizontal="centerContinuous"/>
    </xf>
    <xf numFmtId="0" fontId="16" fillId="0" borderId="0" xfId="2" applyFont="1"/>
    <xf numFmtId="0" fontId="17" fillId="0" borderId="69" xfId="2" applyFont="1" applyBorder="1" applyAlignment="1">
      <alignment horizontal="centerContinuous" vertical="top"/>
    </xf>
    <xf numFmtId="0" fontId="16" fillId="0" borderId="69" xfId="2" applyFont="1" applyBorder="1" applyAlignment="1">
      <alignment horizontal="centerContinuous"/>
    </xf>
    <xf numFmtId="0" fontId="18" fillId="9" borderId="66" xfId="2" applyFont="1" applyFill="1" applyBorder="1" applyAlignment="1">
      <alignment horizontal="centerContinuous"/>
    </xf>
    <xf numFmtId="0" fontId="18" fillId="9" borderId="147" xfId="2" applyFont="1" applyFill="1" applyBorder="1" applyAlignment="1">
      <alignment horizontal="centerContinuous"/>
    </xf>
    <xf numFmtId="0" fontId="18" fillId="9" borderId="71" xfId="2" applyFont="1" applyFill="1" applyBorder="1" applyAlignment="1">
      <alignment horizontal="centerContinuous"/>
    </xf>
    <xf numFmtId="0" fontId="16" fillId="0" borderId="0" xfId="2" applyFont="1" applyAlignment="1">
      <alignment horizontal="right"/>
    </xf>
    <xf numFmtId="14" fontId="15" fillId="0" borderId="82" xfId="2" applyNumberFormat="1" applyFont="1" applyFill="1" applyBorder="1" applyProtection="1">
      <protection locked="0"/>
    </xf>
    <xf numFmtId="0" fontId="16" fillId="0" borderId="0" xfId="2" applyFont="1" applyAlignment="1">
      <alignment horizontal="center"/>
    </xf>
    <xf numFmtId="0" fontId="19" fillId="0" borderId="0" xfId="2" applyFont="1"/>
    <xf numFmtId="0" fontId="15" fillId="0" borderId="82" xfId="2" applyFont="1" applyBorder="1" applyProtection="1">
      <protection locked="0"/>
    </xf>
    <xf numFmtId="0" fontId="20" fillId="9" borderId="67" xfId="2" applyFont="1" applyFill="1" applyBorder="1" applyAlignment="1">
      <alignment horizontal="center"/>
    </xf>
    <xf numFmtId="0" fontId="21" fillId="4" borderId="148" xfId="2" applyFont="1" applyFill="1" applyBorder="1" applyAlignment="1">
      <alignment horizontal="centerContinuous"/>
    </xf>
    <xf numFmtId="0" fontId="21" fillId="4" borderId="8" xfId="2" applyFont="1" applyFill="1" applyBorder="1" applyAlignment="1">
      <alignment horizontal="centerContinuous"/>
    </xf>
    <xf numFmtId="0" fontId="21" fillId="4" borderId="149" xfId="2" applyFont="1" applyFill="1" applyBorder="1" applyAlignment="1">
      <alignment horizontal="centerContinuous"/>
    </xf>
    <xf numFmtId="0" fontId="21" fillId="0" borderId="150" xfId="2" applyFont="1" applyFill="1" applyBorder="1" applyAlignment="1">
      <alignment horizontal="center"/>
    </xf>
    <xf numFmtId="0" fontId="21" fillId="0" borderId="151" xfId="2" applyFont="1" applyFill="1" applyBorder="1" applyAlignment="1" applyProtection="1">
      <alignment horizontal="center"/>
      <protection locked="0"/>
    </xf>
    <xf numFmtId="0" fontId="16" fillId="0" borderId="6" xfId="2" applyFont="1" applyBorder="1"/>
    <xf numFmtId="0" fontId="16" fillId="0" borderId="0" xfId="2" applyFont="1" applyBorder="1"/>
    <xf numFmtId="0" fontId="15" fillId="0" borderId="82" xfId="2" applyFont="1" applyBorder="1"/>
    <xf numFmtId="0" fontId="16" fillId="0" borderId="7" xfId="2" applyFont="1" applyBorder="1"/>
    <xf numFmtId="0" fontId="15" fillId="0" borderId="152" xfId="2" applyFont="1" applyBorder="1" applyProtection="1">
      <protection locked="0"/>
    </xf>
    <xf numFmtId="0" fontId="17" fillId="0" borderId="10" xfId="2" applyFont="1" applyBorder="1"/>
    <xf numFmtId="0" fontId="16" fillId="0" borderId="7" xfId="2" applyFont="1" applyBorder="1" applyAlignment="1">
      <alignment horizontal="right"/>
    </xf>
    <xf numFmtId="0" fontId="15" fillId="0" borderId="0" xfId="2" applyFont="1" applyBorder="1" applyProtection="1">
      <protection locked="0"/>
    </xf>
    <xf numFmtId="0" fontId="16" fillId="0" borderId="28" xfId="2" applyFont="1" applyBorder="1"/>
    <xf numFmtId="0" fontId="16" fillId="0" borderId="68" xfId="2" applyFont="1" applyBorder="1"/>
    <xf numFmtId="0" fontId="16" fillId="0" borderId="69" xfId="2" applyFont="1" applyBorder="1"/>
    <xf numFmtId="0" fontId="15" fillId="0" borderId="69" xfId="2" applyFont="1" applyBorder="1"/>
    <xf numFmtId="0" fontId="16" fillId="0" borderId="70" xfId="2" applyFont="1" applyBorder="1"/>
    <xf numFmtId="0" fontId="15" fillId="0" borderId="0" xfId="2" applyFont="1" applyFill="1" applyBorder="1" applyProtection="1">
      <protection locked="0"/>
    </xf>
    <xf numFmtId="0" fontId="16" fillId="0" borderId="0" xfId="2" applyFont="1" applyBorder="1" applyAlignment="1">
      <alignment horizontal="right"/>
    </xf>
    <xf numFmtId="0" fontId="15" fillId="0" borderId="7" xfId="2" applyFont="1" applyFill="1" applyBorder="1" applyProtection="1">
      <protection locked="0"/>
    </xf>
    <xf numFmtId="0" fontId="15" fillId="0" borderId="7" xfId="2" applyFont="1" applyFill="1" applyBorder="1" applyAlignment="1" applyProtection="1">
      <alignment horizontal="center"/>
      <protection locked="0"/>
    </xf>
    <xf numFmtId="0" fontId="15" fillId="0" borderId="0" xfId="2" applyFont="1" applyBorder="1"/>
    <xf numFmtId="0" fontId="21" fillId="4" borderId="9" xfId="2" applyFont="1" applyFill="1" applyBorder="1" applyAlignment="1">
      <alignment horizontal="centerContinuous"/>
    </xf>
    <xf numFmtId="0" fontId="16" fillId="0" borderId="82" xfId="2" applyFont="1" applyBorder="1"/>
    <xf numFmtId="0" fontId="16" fillId="0" borderId="152" xfId="2" applyFont="1" applyBorder="1"/>
    <xf numFmtId="0" fontId="15" fillId="0" borderId="87" xfId="2" applyFont="1" applyBorder="1" applyProtection="1">
      <protection locked="0"/>
    </xf>
    <xf numFmtId="0" fontId="16" fillId="0" borderId="87" xfId="2" applyFont="1" applyBorder="1"/>
    <xf numFmtId="0" fontId="16" fillId="0" borderId="146" xfId="2" applyFont="1" applyBorder="1"/>
    <xf numFmtId="0" fontId="21" fillId="4" borderId="3" xfId="2" applyFont="1" applyFill="1" applyBorder="1" applyAlignment="1">
      <alignment horizontal="centerContinuous"/>
    </xf>
    <xf numFmtId="0" fontId="21" fillId="4" borderId="4" xfId="2" applyFont="1" applyFill="1" applyBorder="1" applyAlignment="1">
      <alignment horizontal="centerContinuous"/>
    </xf>
    <xf numFmtId="0" fontId="21" fillId="4" borderId="5" xfId="2" applyFont="1" applyFill="1" applyBorder="1" applyAlignment="1">
      <alignment horizontal="centerContinuous"/>
    </xf>
    <xf numFmtId="0" fontId="16" fillId="0" borderId="10" xfId="2" applyFont="1" applyBorder="1" applyAlignment="1">
      <alignment horizontal="centerContinuous"/>
    </xf>
    <xf numFmtId="0" fontId="16" fillId="0" borderId="35" xfId="2" applyFont="1" applyBorder="1" applyAlignment="1">
      <alignment horizontal="centerContinuous"/>
    </xf>
    <xf numFmtId="0" fontId="16" fillId="0" borderId="12" xfId="2" applyFont="1" applyBorder="1" applyAlignment="1">
      <alignment horizontal="centerContinuous"/>
    </xf>
    <xf numFmtId="0" fontId="16" fillId="0" borderId="13" xfId="2" applyFont="1" applyBorder="1" applyAlignment="1">
      <alignment horizontal="center"/>
    </xf>
    <xf numFmtId="0" fontId="16" fillId="0" borderId="45" xfId="2" applyFont="1" applyBorder="1" applyAlignment="1">
      <alignment horizontal="centerContinuous"/>
    </xf>
    <xf numFmtId="0" fontId="16" fillId="0" borderId="15" xfId="2" applyFont="1" applyBorder="1" applyAlignment="1">
      <alignment horizontal="centerContinuous"/>
    </xf>
    <xf numFmtId="0" fontId="16" fillId="0" borderId="6" xfId="2" applyFont="1" applyBorder="1" applyAlignment="1">
      <alignment horizontal="centerContinuous"/>
    </xf>
    <xf numFmtId="0" fontId="16" fillId="0" borderId="37" xfId="2" applyFont="1" applyBorder="1" applyAlignment="1">
      <alignment horizontal="centerContinuous"/>
    </xf>
    <xf numFmtId="0" fontId="16" fillId="0" borderId="16" xfId="2" applyFont="1" applyBorder="1" applyAlignment="1">
      <alignment horizontal="centerContinuous"/>
    </xf>
    <xf numFmtId="0" fontId="16" fillId="0" borderId="17" xfId="2" applyFont="1" applyBorder="1" applyAlignment="1">
      <alignment horizontal="center"/>
    </xf>
    <xf numFmtId="0" fontId="16" fillId="0" borderId="35" xfId="2" applyFont="1" applyBorder="1" applyAlignment="1">
      <alignment horizontal="center"/>
    </xf>
    <xf numFmtId="0" fontId="16" fillId="0" borderId="27" xfId="2" applyFont="1" applyBorder="1" applyAlignment="1">
      <alignment horizontal="center"/>
    </xf>
    <xf numFmtId="0" fontId="16" fillId="0" borderId="28" xfId="2" applyFont="1" applyBorder="1" applyAlignment="1">
      <alignment horizontal="centerContinuous"/>
    </xf>
    <xf numFmtId="0" fontId="16" fillId="0" borderId="38" xfId="2" applyFont="1" applyBorder="1" applyAlignment="1">
      <alignment horizontal="centerContinuous"/>
    </xf>
    <xf numFmtId="0" fontId="16" fillId="0" borderId="18" xfId="2" applyFont="1" applyBorder="1" applyAlignment="1">
      <alignment horizontal="centerContinuous"/>
    </xf>
    <xf numFmtId="0" fontId="16" fillId="0" borderId="19" xfId="2" applyFont="1" applyBorder="1" applyAlignment="1">
      <alignment horizontal="center"/>
    </xf>
    <xf numFmtId="0" fontId="16" fillId="0" borderId="38" xfId="2" applyFont="1" applyBorder="1" applyAlignment="1">
      <alignment horizontal="center"/>
    </xf>
    <xf numFmtId="0" fontId="16" fillId="0" borderId="30" xfId="2" applyFont="1" applyBorder="1" applyAlignment="1">
      <alignment horizontal="center"/>
    </xf>
    <xf numFmtId="0" fontId="15" fillId="0" borderId="118" xfId="2" applyFont="1" applyBorder="1" applyAlignment="1" applyProtection="1">
      <alignment horizontal="left"/>
      <protection locked="0"/>
    </xf>
    <xf numFmtId="0" fontId="15" fillId="0" borderId="119" xfId="2" applyFont="1" applyBorder="1" applyAlignment="1" applyProtection="1">
      <alignment horizontal="centerContinuous"/>
      <protection locked="0"/>
    </xf>
    <xf numFmtId="0" fontId="15" fillId="0" borderId="88" xfId="2" applyFont="1" applyBorder="1" applyAlignment="1" applyProtection="1">
      <alignment horizontal="left"/>
      <protection locked="0"/>
    </xf>
    <xf numFmtId="0" fontId="15" fillId="0" borderId="119" xfId="2" applyFont="1" applyBorder="1" applyAlignment="1" applyProtection="1">
      <alignment horizontal="center"/>
      <protection locked="0"/>
    </xf>
    <xf numFmtId="0" fontId="15" fillId="0" borderId="153" xfId="2" applyFont="1" applyBorder="1" applyAlignment="1" applyProtection="1">
      <alignment horizontal="centerContinuous"/>
      <protection locked="0"/>
    </xf>
    <xf numFmtId="0" fontId="15" fillId="0" borderId="119" xfId="2" applyFont="1" applyBorder="1" applyProtection="1">
      <protection locked="0"/>
    </xf>
    <xf numFmtId="0" fontId="15" fillId="0" borderId="86" xfId="2" applyFont="1" applyBorder="1" applyAlignment="1" applyProtection="1">
      <alignment horizontal="left"/>
      <protection locked="0"/>
    </xf>
    <xf numFmtId="0" fontId="15" fillId="0" borderId="96" xfId="2" applyFont="1" applyBorder="1" applyAlignment="1" applyProtection="1">
      <alignment horizontal="centerContinuous"/>
      <protection locked="0"/>
    </xf>
    <xf numFmtId="0" fontId="15" fillId="0" borderId="96" xfId="2" applyFont="1" applyBorder="1" applyAlignment="1" applyProtection="1">
      <alignment horizontal="center"/>
      <protection locked="0"/>
    </xf>
    <xf numFmtId="0" fontId="15" fillId="0" borderId="88" xfId="2" applyFont="1" applyBorder="1" applyAlignment="1" applyProtection="1">
      <alignment horizontal="centerContinuous"/>
      <protection locked="0"/>
    </xf>
    <xf numFmtId="0" fontId="15" fillId="0" borderId="96" xfId="2" applyFont="1" applyBorder="1" applyProtection="1">
      <protection locked="0"/>
    </xf>
    <xf numFmtId="0" fontId="15" fillId="0" borderId="146" xfId="2" applyFont="1" applyBorder="1" applyProtection="1">
      <protection locked="0"/>
    </xf>
    <xf numFmtId="0" fontId="15" fillId="0" borderId="86" xfId="2" applyFont="1" applyBorder="1" applyAlignment="1" applyProtection="1">
      <alignment horizontal="centerContinuous"/>
      <protection locked="0"/>
    </xf>
    <xf numFmtId="0" fontId="15" fillId="0" borderId="68" xfId="2" applyFont="1" applyBorder="1" applyAlignment="1" applyProtection="1">
      <alignment horizontal="centerContinuous"/>
      <protection locked="0"/>
    </xf>
    <xf numFmtId="0" fontId="15" fillId="0" borderId="154" xfId="2" applyFont="1" applyBorder="1" applyAlignment="1" applyProtection="1">
      <alignment horizontal="centerContinuous"/>
      <protection locked="0"/>
    </xf>
    <xf numFmtId="0" fontId="15" fillId="0" borderId="155" xfId="2" applyFont="1" applyBorder="1" applyAlignment="1" applyProtection="1">
      <alignment horizontal="centerContinuous"/>
      <protection locked="0"/>
    </xf>
    <xf numFmtId="0" fontId="15" fillId="0" borderId="154" xfId="2" applyFont="1" applyBorder="1" applyAlignment="1" applyProtection="1">
      <alignment horizontal="center"/>
      <protection locked="0"/>
    </xf>
    <xf numFmtId="0" fontId="15" fillId="0" borderId="154" xfId="2" applyFont="1" applyBorder="1" applyProtection="1">
      <protection locked="0"/>
    </xf>
    <xf numFmtId="0" fontId="15" fillId="0" borderId="70" xfId="2" applyFont="1" applyBorder="1" applyProtection="1">
      <protection locked="0"/>
    </xf>
    <xf numFmtId="0" fontId="15" fillId="0" borderId="96" xfId="2" applyFont="1" applyBorder="1" applyAlignment="1" applyProtection="1">
      <alignment horizontal="left"/>
      <protection locked="0"/>
    </xf>
    <xf numFmtId="3" fontId="15" fillId="0" borderId="96" xfId="2" applyNumberFormat="1" applyFont="1" applyBorder="1" applyProtection="1">
      <protection locked="0"/>
    </xf>
    <xf numFmtId="0" fontId="16" fillId="0" borderId="86" xfId="2" applyFont="1" applyBorder="1" applyAlignment="1" applyProtection="1">
      <alignment horizontal="left"/>
      <protection locked="0"/>
    </xf>
    <xf numFmtId="0" fontId="15" fillId="0" borderId="155" xfId="2" applyFont="1" applyBorder="1" applyAlignment="1" applyProtection="1">
      <protection locked="0"/>
    </xf>
    <xf numFmtId="0" fontId="15" fillId="0" borderId="154" xfId="2" applyFont="1" applyBorder="1" applyAlignment="1" applyProtection="1">
      <protection locked="0"/>
    </xf>
    <xf numFmtId="3" fontId="15" fillId="0" borderId="154" xfId="2" applyNumberFormat="1" applyFont="1" applyBorder="1" applyProtection="1">
      <protection locked="0"/>
    </xf>
    <xf numFmtId="0" fontId="16" fillId="4" borderId="6" xfId="2" applyFont="1" applyFill="1" applyBorder="1"/>
    <xf numFmtId="0" fontId="16" fillId="4" borderId="29" xfId="2" applyFont="1" applyFill="1" applyBorder="1" applyAlignment="1">
      <alignment horizontal="centerContinuous"/>
    </xf>
    <xf numFmtId="0" fontId="16" fillId="4" borderId="34" xfId="2" applyFont="1" applyFill="1" applyBorder="1" applyAlignment="1">
      <alignment horizontal="centerContinuous"/>
    </xf>
    <xf numFmtId="0" fontId="16" fillId="0" borderId="36" xfId="2" applyFont="1" applyBorder="1" applyAlignment="1">
      <alignment horizontal="centerContinuous"/>
    </xf>
    <xf numFmtId="0" fontId="16" fillId="0" borderId="7" xfId="2" applyFont="1" applyBorder="1" applyAlignment="1">
      <alignment horizontal="centerContinuous"/>
    </xf>
    <xf numFmtId="0" fontId="16" fillId="0" borderId="18" xfId="2" applyFont="1" applyBorder="1" applyAlignment="1">
      <alignment horizontal="center"/>
    </xf>
    <xf numFmtId="0" fontId="16" fillId="0" borderId="34" xfId="2" applyFont="1" applyBorder="1"/>
    <xf numFmtId="3" fontId="15" fillId="0" borderId="153" xfId="2" applyNumberFormat="1" applyFont="1" applyBorder="1" applyAlignment="1" applyProtection="1">
      <alignment horizontal="right"/>
      <protection locked="0"/>
    </xf>
    <xf numFmtId="3" fontId="15" fillId="0" borderId="130" xfId="2" applyNumberFormat="1" applyFont="1" applyBorder="1" applyAlignment="1" applyProtection="1">
      <alignment horizontal="right"/>
      <protection locked="0"/>
    </xf>
    <xf numFmtId="3" fontId="15" fillId="0" borderId="88" xfId="2" applyNumberFormat="1" applyFont="1" applyBorder="1" applyAlignment="1" applyProtection="1">
      <alignment horizontal="right"/>
      <protection locked="0"/>
    </xf>
    <xf numFmtId="3" fontId="15" fillId="0" borderId="146" xfId="2" applyNumberFormat="1" applyFont="1" applyBorder="1" applyAlignment="1" applyProtection="1">
      <alignment horizontal="right"/>
      <protection locked="0"/>
    </xf>
    <xf numFmtId="3" fontId="15" fillId="0" borderId="155" xfId="2" applyNumberFormat="1" applyFont="1" applyBorder="1" applyAlignment="1" applyProtection="1">
      <alignment horizontal="right"/>
      <protection locked="0"/>
    </xf>
    <xf numFmtId="3" fontId="15" fillId="0" borderId="70" xfId="2" applyNumberFormat="1" applyFont="1" applyBorder="1" applyAlignment="1" applyProtection="1">
      <alignment horizontal="right"/>
      <protection locked="0"/>
    </xf>
    <xf numFmtId="0" fontId="16" fillId="10" borderId="0" xfId="2" applyFont="1" applyFill="1"/>
    <xf numFmtId="0" fontId="20" fillId="0" borderId="6" xfId="2" applyFont="1" applyFill="1" applyBorder="1" applyAlignment="1">
      <alignment horizontal="center"/>
    </xf>
    <xf numFmtId="0" fontId="21" fillId="0" borderId="0" xfId="2" applyFont="1" applyFill="1" applyBorder="1" applyAlignment="1">
      <alignment horizontal="center"/>
    </xf>
    <xf numFmtId="0" fontId="21" fillId="0" borderId="7" xfId="2" applyFont="1" applyFill="1" applyBorder="1" applyAlignment="1">
      <alignment horizontal="center"/>
    </xf>
    <xf numFmtId="0" fontId="15" fillId="0" borderId="6" xfId="2" applyFont="1" applyBorder="1" applyAlignment="1">
      <alignment horizontal="center"/>
    </xf>
    <xf numFmtId="3" fontId="16" fillId="0" borderId="67" xfId="2" applyNumberFormat="1" applyFont="1" applyBorder="1"/>
    <xf numFmtId="0" fontId="15" fillId="0" borderId="122" xfId="2" applyFont="1" applyBorder="1" applyAlignment="1">
      <alignment horizontal="center"/>
    </xf>
    <xf numFmtId="0" fontId="15" fillId="0" borderId="156" xfId="2" applyFont="1" applyBorder="1"/>
    <xf numFmtId="0" fontId="12" fillId="0" borderId="156" xfId="2" applyFont="1" applyBorder="1"/>
    <xf numFmtId="0" fontId="22" fillId="0" borderId="156" xfId="2" applyFont="1" applyBorder="1"/>
    <xf numFmtId="0" fontId="16" fillId="0" borderId="156" xfId="2" applyFont="1" applyBorder="1"/>
    <xf numFmtId="0" fontId="16" fillId="0" borderId="123" xfId="2" applyFont="1" applyBorder="1" applyAlignment="1" applyProtection="1">
      <alignment horizontal="right"/>
      <protection locked="0"/>
    </xf>
    <xf numFmtId="3" fontId="16" fillId="0" borderId="30" xfId="2" applyNumberFormat="1" applyFont="1" applyBorder="1" applyProtection="1">
      <protection locked="0"/>
    </xf>
    <xf numFmtId="0" fontId="12" fillId="0" borderId="0" xfId="2" applyFont="1" applyBorder="1"/>
    <xf numFmtId="0" fontId="22" fillId="0" borderId="0" xfId="2" applyFont="1" applyBorder="1"/>
    <xf numFmtId="0" fontId="16" fillId="0" borderId="0" xfId="2" applyFont="1" applyBorder="1" applyAlignment="1" applyProtection="1">
      <alignment horizontal="right"/>
      <protection locked="0"/>
    </xf>
    <xf numFmtId="0" fontId="16" fillId="0" borderId="0" xfId="2" quotePrefix="1" applyFont="1" applyBorder="1" applyAlignment="1">
      <alignment horizontal="left"/>
    </xf>
    <xf numFmtId="0" fontId="16" fillId="0" borderId="0" xfId="2" quotePrefix="1" applyFont="1" applyBorder="1" applyAlignment="1" applyProtection="1">
      <alignment horizontal="right"/>
      <protection locked="0"/>
    </xf>
    <xf numFmtId="3" fontId="16" fillId="0" borderId="23" xfId="2" applyNumberFormat="1" applyFont="1" applyBorder="1" applyProtection="1">
      <protection locked="0"/>
    </xf>
    <xf numFmtId="0" fontId="16" fillId="0" borderId="0" xfId="2" applyFont="1" applyBorder="1" applyProtection="1">
      <protection locked="0"/>
    </xf>
    <xf numFmtId="3" fontId="16" fillId="0" borderId="27" xfId="2" applyNumberFormat="1" applyFont="1" applyBorder="1" applyProtection="1">
      <protection locked="0"/>
    </xf>
    <xf numFmtId="0" fontId="10" fillId="0" borderId="0" xfId="2" applyFont="1" applyBorder="1"/>
    <xf numFmtId="0" fontId="23" fillId="0" borderId="0" xfId="2" applyFont="1" applyBorder="1" applyAlignment="1">
      <alignment horizontal="right"/>
    </xf>
    <xf numFmtId="0" fontId="16" fillId="0" borderId="156" xfId="2" applyFont="1" applyBorder="1" applyAlignment="1" applyProtection="1">
      <alignment horizontal="right"/>
      <protection locked="0"/>
    </xf>
    <xf numFmtId="0" fontId="15" fillId="0" borderId="6" xfId="2" applyFont="1" applyBorder="1"/>
    <xf numFmtId="3" fontId="16" fillId="0" borderId="7" xfId="2" applyNumberFormat="1" applyFont="1" applyBorder="1"/>
    <xf numFmtId="0" fontId="16" fillId="0" borderId="122" xfId="2" applyFont="1" applyBorder="1"/>
    <xf numFmtId="0" fontId="16" fillId="0" borderId="123" xfId="2" applyFont="1" applyBorder="1"/>
    <xf numFmtId="0" fontId="16" fillId="0" borderId="22" xfId="2" applyFont="1" applyBorder="1" applyProtection="1">
      <protection locked="0"/>
    </xf>
    <xf numFmtId="0" fontId="16" fillId="0" borderId="81" xfId="2" applyFont="1" applyBorder="1"/>
    <xf numFmtId="0" fontId="12" fillId="0" borderId="82" xfId="2" applyFont="1" applyBorder="1"/>
    <xf numFmtId="0" fontId="22" fillId="0" borderId="82" xfId="2" applyFont="1" applyBorder="1"/>
    <xf numFmtId="0" fontId="16" fillId="0" borderId="157" xfId="2" applyFont="1" applyBorder="1"/>
    <xf numFmtId="0" fontId="16" fillId="0" borderId="29" xfId="2" applyFont="1" applyBorder="1"/>
    <xf numFmtId="3" fontId="16" fillId="0" borderId="34" xfId="2" applyNumberFormat="1" applyFont="1" applyBorder="1"/>
    <xf numFmtId="0" fontId="11" fillId="0" borderId="0" xfId="2" applyFont="1" applyBorder="1" applyAlignment="1">
      <alignment horizontal="left"/>
    </xf>
    <xf numFmtId="0" fontId="16" fillId="0" borderId="101" xfId="2" applyFont="1" applyBorder="1" applyAlignment="1">
      <alignment horizontal="center"/>
    </xf>
    <xf numFmtId="0" fontId="16" fillId="0" borderId="158" xfId="2" applyFont="1" applyBorder="1" applyAlignment="1">
      <alignment horizontal="center"/>
    </xf>
    <xf numFmtId="0" fontId="16" fillId="0" borderId="55" xfId="2" applyFont="1" applyBorder="1" applyAlignment="1">
      <alignment horizontal="center"/>
    </xf>
    <xf numFmtId="0" fontId="16" fillId="0" borderId="23" xfId="2" applyFont="1" applyBorder="1" applyProtection="1">
      <protection locked="0"/>
    </xf>
    <xf numFmtId="0" fontId="16" fillId="0" borderId="100" xfId="2" applyFont="1" applyBorder="1"/>
    <xf numFmtId="14" fontId="16" fillId="0" borderId="90" xfId="2" applyNumberFormat="1" applyFont="1" applyBorder="1" applyAlignment="1" applyProtection="1">
      <alignment horizontal="center"/>
      <protection locked="0"/>
    </xf>
    <xf numFmtId="0" fontId="16" fillId="0" borderId="90" xfId="2" applyFont="1" applyBorder="1" applyProtection="1">
      <protection locked="0"/>
    </xf>
    <xf numFmtId="0" fontId="16" fillId="0" borderId="159" xfId="2" applyFont="1" applyBorder="1" applyProtection="1">
      <protection locked="0"/>
    </xf>
    <xf numFmtId="0" fontId="16" fillId="0" borderId="22" xfId="2" applyFont="1" applyBorder="1" applyAlignment="1">
      <alignment horizontal="center"/>
    </xf>
    <xf numFmtId="3" fontId="16" fillId="0" borderId="90" xfId="2" applyNumberFormat="1" applyFont="1" applyBorder="1" applyProtection="1">
      <protection locked="0"/>
    </xf>
    <xf numFmtId="3" fontId="16" fillId="0" borderId="38" xfId="2" applyNumberFormat="1" applyFont="1" applyBorder="1" applyProtection="1">
      <protection locked="0"/>
    </xf>
    <xf numFmtId="0" fontId="16" fillId="0" borderId="27" xfId="2" applyFont="1" applyBorder="1" applyProtection="1">
      <protection locked="0"/>
    </xf>
    <xf numFmtId="0" fontId="16" fillId="0" borderId="102" xfId="2" applyFont="1" applyBorder="1"/>
    <xf numFmtId="3" fontId="16" fillId="0" borderId="160" xfId="2" applyNumberFormat="1" applyFont="1" applyBorder="1" applyProtection="1">
      <protection locked="0"/>
    </xf>
    <xf numFmtId="168" fontId="16" fillId="0" borderId="67" xfId="5" applyNumberFormat="1" applyFont="1" applyBorder="1" applyAlignment="1">
      <alignment horizontal="right"/>
    </xf>
    <xf numFmtId="0" fontId="20" fillId="4" borderId="6" xfId="2" applyFont="1" applyFill="1" applyBorder="1" applyAlignment="1">
      <alignment horizontal="center"/>
    </xf>
    <xf numFmtId="0" fontId="21" fillId="4" borderId="29" xfId="2" applyFont="1" applyFill="1" applyBorder="1" applyAlignment="1">
      <alignment horizontal="centerContinuous"/>
    </xf>
    <xf numFmtId="0" fontId="21" fillId="4" borderId="34" xfId="2" applyFont="1" applyFill="1" applyBorder="1" applyAlignment="1">
      <alignment horizontal="centerContinuous"/>
    </xf>
    <xf numFmtId="0" fontId="22" fillId="0" borderId="12" xfId="2" applyFont="1" applyBorder="1" applyAlignment="1">
      <alignment horizontal="centerContinuous"/>
    </xf>
    <xf numFmtId="0" fontId="22" fillId="0" borderId="35" xfId="2" applyFont="1" applyBorder="1" applyAlignment="1">
      <alignment horizontal="centerContinuous"/>
    </xf>
    <xf numFmtId="0" fontId="22" fillId="0" borderId="13" xfId="2" applyFont="1" applyBorder="1" applyAlignment="1">
      <alignment horizontal="center"/>
    </xf>
    <xf numFmtId="0" fontId="22" fillId="0" borderId="36" xfId="2" applyFont="1" applyBorder="1" applyAlignment="1">
      <alignment horizontal="center"/>
    </xf>
    <xf numFmtId="0" fontId="22" fillId="0" borderId="16" xfId="2" applyFont="1" applyBorder="1" applyAlignment="1">
      <alignment horizontal="centerContinuous"/>
    </xf>
    <xf numFmtId="0" fontId="22" fillId="0" borderId="37" xfId="2" applyFont="1" applyBorder="1" applyAlignment="1">
      <alignment horizontal="centerContinuous"/>
    </xf>
    <xf numFmtId="0" fontId="22" fillId="0" borderId="17" xfId="2" applyFont="1" applyBorder="1" applyAlignment="1">
      <alignment horizontal="center"/>
    </xf>
    <xf numFmtId="0" fontId="22" fillId="0" borderId="26" xfId="2" applyFont="1" applyBorder="1" applyAlignment="1">
      <alignment horizontal="center"/>
    </xf>
    <xf numFmtId="0" fontId="15" fillId="0" borderId="28" xfId="2" applyFont="1" applyBorder="1" applyAlignment="1" applyProtection="1">
      <alignment horizontal="centerContinuous"/>
      <protection locked="0"/>
    </xf>
    <xf numFmtId="0" fontId="15" fillId="0" borderId="38" xfId="2" applyFont="1" applyBorder="1" applyAlignment="1" applyProtection="1">
      <alignment horizontal="centerContinuous"/>
      <protection locked="0"/>
    </xf>
    <xf numFmtId="0" fontId="15" fillId="0" borderId="18" xfId="2" applyFont="1" applyBorder="1" applyAlignment="1" applyProtection="1">
      <alignment horizontal="centerContinuous"/>
      <protection locked="0"/>
    </xf>
    <xf numFmtId="0" fontId="15" fillId="0" borderId="38" xfId="2" applyFont="1" applyBorder="1" applyAlignment="1" applyProtection="1">
      <alignment horizontal="center"/>
      <protection locked="0"/>
    </xf>
    <xf numFmtId="0" fontId="22" fillId="0" borderId="18" xfId="2" applyFont="1" applyBorder="1" applyAlignment="1" applyProtection="1">
      <alignment horizontal="centerContinuous"/>
      <protection locked="0"/>
    </xf>
    <xf numFmtId="0" fontId="22" fillId="0" borderId="38" xfId="2" applyFont="1" applyBorder="1" applyAlignment="1" applyProtection="1">
      <alignment horizontal="centerContinuous"/>
      <protection locked="0"/>
    </xf>
    <xf numFmtId="0" fontId="22" fillId="0" borderId="38" xfId="2" applyFont="1" applyBorder="1" applyAlignment="1" applyProtection="1">
      <alignment horizontal="center"/>
      <protection locked="0"/>
    </xf>
    <xf numFmtId="0" fontId="22" fillId="0" borderId="34" xfId="2" applyFont="1" applyBorder="1" applyAlignment="1" applyProtection="1">
      <alignment horizontal="center"/>
      <protection locked="0"/>
    </xf>
    <xf numFmtId="0" fontId="15" fillId="0" borderId="81" xfId="2" applyFont="1" applyBorder="1" applyAlignment="1" applyProtection="1">
      <alignment horizontal="centerContinuous"/>
      <protection locked="0"/>
    </xf>
    <xf numFmtId="0" fontId="15" fillId="0" borderId="157" xfId="2" applyFont="1" applyBorder="1" applyAlignment="1" applyProtection="1">
      <alignment horizontal="centerContinuous"/>
      <protection locked="0"/>
    </xf>
    <xf numFmtId="0" fontId="15" fillId="0" borderId="161" xfId="2" applyFont="1" applyBorder="1" applyAlignment="1" applyProtection="1">
      <alignment horizontal="centerContinuous"/>
      <protection locked="0"/>
    </xf>
    <xf numFmtId="0" fontId="15" fillId="0" borderId="157" xfId="2" applyFont="1" applyBorder="1" applyAlignment="1" applyProtection="1">
      <alignment horizontal="center"/>
      <protection locked="0"/>
    </xf>
    <xf numFmtId="0" fontId="15" fillId="0" borderId="157" xfId="2" applyFont="1" applyBorder="1" applyProtection="1">
      <protection locked="0"/>
    </xf>
    <xf numFmtId="0" fontId="16" fillId="0" borderId="96" xfId="2" applyFont="1" applyBorder="1" applyAlignment="1" applyProtection="1">
      <alignment horizontal="centerContinuous"/>
      <protection locked="0"/>
    </xf>
    <xf numFmtId="0" fontId="15" fillId="0" borderId="162" xfId="2" applyFont="1" applyBorder="1" applyAlignment="1" applyProtection="1">
      <alignment horizontal="centerContinuous"/>
      <protection locked="0"/>
    </xf>
    <xf numFmtId="0" fontId="16" fillId="0" borderId="160" xfId="2" applyFont="1" applyBorder="1" applyAlignment="1" applyProtection="1">
      <alignment horizontal="centerContinuous"/>
      <protection locked="0"/>
    </xf>
    <xf numFmtId="0" fontId="15" fillId="0" borderId="163" xfId="2" applyFont="1" applyBorder="1" applyAlignment="1" applyProtection="1">
      <alignment horizontal="centerContinuous"/>
      <protection locked="0"/>
    </xf>
    <xf numFmtId="0" fontId="15" fillId="0" borderId="160" xfId="2" applyFont="1" applyBorder="1" applyAlignment="1" applyProtection="1">
      <alignment horizontal="center"/>
      <protection locked="0"/>
    </xf>
    <xf numFmtId="0" fontId="15" fillId="0" borderId="164" xfId="2" applyFont="1" applyBorder="1" applyAlignment="1" applyProtection="1">
      <alignment horizontal="centerContinuous"/>
      <protection locked="0"/>
    </xf>
    <xf numFmtId="0" fontId="16" fillId="0" borderId="123" xfId="2" applyFont="1" applyBorder="1" applyAlignment="1" applyProtection="1">
      <alignment horizontal="centerContinuous"/>
      <protection locked="0"/>
    </xf>
    <xf numFmtId="0" fontId="15" fillId="0" borderId="123" xfId="2" applyFont="1" applyBorder="1" applyProtection="1">
      <protection locked="0"/>
    </xf>
    <xf numFmtId="0" fontId="15" fillId="0" borderId="145" xfId="2" applyFont="1" applyBorder="1" applyProtection="1">
      <protection locked="0"/>
    </xf>
    <xf numFmtId="0" fontId="15" fillId="0" borderId="6" xfId="2" applyFont="1" applyBorder="1" applyAlignment="1" applyProtection="1">
      <alignment horizontal="center"/>
    </xf>
    <xf numFmtId="0" fontId="16" fillId="0" borderId="0" xfId="2" applyFont="1" applyBorder="1" applyAlignment="1" applyProtection="1">
      <alignment horizontal="center"/>
    </xf>
    <xf numFmtId="0" fontId="15" fillId="0" borderId="0" xfId="2" applyFont="1" applyBorder="1" applyAlignment="1" applyProtection="1">
      <alignment horizontal="center"/>
    </xf>
    <xf numFmtId="0" fontId="23" fillId="0" borderId="0" xfId="2" applyFont="1" applyBorder="1" applyAlignment="1" applyProtection="1">
      <alignment horizontal="center"/>
    </xf>
    <xf numFmtId="0" fontId="15" fillId="0" borderId="66" xfId="2" applyFont="1" applyBorder="1" applyAlignment="1" applyProtection="1">
      <alignment horizontal="centerContinuous"/>
    </xf>
    <xf numFmtId="0" fontId="15" fillId="0" borderId="71" xfId="2" applyFont="1" applyBorder="1" applyAlignment="1" applyProtection="1">
      <alignment horizontal="centerContinuous"/>
    </xf>
    <xf numFmtId="0" fontId="15" fillId="0" borderId="67" xfId="2" applyFont="1" applyBorder="1" applyProtection="1"/>
    <xf numFmtId="0" fontId="15" fillId="0" borderId="68" xfId="2" applyFont="1" applyBorder="1" applyAlignment="1" applyProtection="1">
      <alignment horizontal="center"/>
      <protection locked="0"/>
    </xf>
    <xf numFmtId="0" fontId="15" fillId="0" borderId="69" xfId="2" applyFont="1" applyBorder="1" applyAlignment="1" applyProtection="1">
      <alignment horizontal="center"/>
      <protection locked="0"/>
    </xf>
    <xf numFmtId="0" fontId="15" fillId="0" borderId="69" xfId="2" applyFont="1" applyBorder="1" applyAlignment="1" applyProtection="1">
      <protection locked="0"/>
    </xf>
    <xf numFmtId="0" fontId="15" fillId="0" borderId="70" xfId="2" applyFont="1" applyBorder="1" applyAlignment="1" applyProtection="1">
      <protection locked="0"/>
    </xf>
    <xf numFmtId="0" fontId="20" fillId="9" borderId="165" xfId="2" applyFont="1" applyFill="1" applyBorder="1" applyAlignment="1">
      <alignment horizontal="center"/>
    </xf>
    <xf numFmtId="0" fontId="16" fillId="0" borderId="13" xfId="2" applyFont="1" applyBorder="1" applyProtection="1">
      <protection locked="0"/>
    </xf>
    <xf numFmtId="0" fontId="15" fillId="0" borderId="0" xfId="2" applyFont="1" applyBorder="1" applyAlignment="1">
      <alignment horizontal="right"/>
    </xf>
    <xf numFmtId="0" fontId="16" fillId="0" borderId="67" xfId="2" applyFont="1" applyBorder="1"/>
    <xf numFmtId="0" fontId="10" fillId="0" borderId="22" xfId="2" applyFont="1" applyBorder="1"/>
    <xf numFmtId="0" fontId="16" fillId="0" borderId="22" xfId="2" applyFont="1" applyBorder="1" applyAlignment="1" applyProtection="1">
      <alignment horizontal="center"/>
      <protection locked="0"/>
    </xf>
    <xf numFmtId="0" fontId="16" fillId="0" borderId="22" xfId="2" applyFont="1" applyBorder="1"/>
    <xf numFmtId="0" fontId="16" fillId="0" borderId="62" xfId="2" applyFont="1" applyBorder="1"/>
    <xf numFmtId="0" fontId="16" fillId="0" borderId="13" xfId="2" applyFont="1" applyBorder="1" applyAlignment="1" applyProtection="1">
      <alignment horizontal="center"/>
      <protection locked="0"/>
    </xf>
    <xf numFmtId="3" fontId="16" fillId="0" borderId="22" xfId="2" applyNumberFormat="1" applyFont="1" applyBorder="1" applyAlignment="1" applyProtection="1">
      <alignment horizontal="center"/>
    </xf>
    <xf numFmtId="0" fontId="22" fillId="0" borderId="69" xfId="2" applyFont="1" applyBorder="1"/>
    <xf numFmtId="0" fontId="16" fillId="0" borderId="69" xfId="2" applyFont="1" applyBorder="1" applyAlignment="1">
      <alignment horizontal="center"/>
    </xf>
    <xf numFmtId="0" fontId="15" fillId="0" borderId="3" xfId="2" applyFont="1" applyBorder="1" applyProtection="1"/>
    <xf numFmtId="0" fontId="16" fillId="0" borderId="4" xfId="2" applyFont="1" applyBorder="1" applyProtection="1">
      <protection locked="0"/>
    </xf>
    <xf numFmtId="0" fontId="16" fillId="0" borderId="5" xfId="2" applyFont="1" applyBorder="1" applyAlignment="1" applyProtection="1">
      <alignment horizontal="right"/>
      <protection locked="0"/>
    </xf>
    <xf numFmtId="0" fontId="16" fillId="0" borderId="5" xfId="2" applyFont="1" applyBorder="1" applyProtection="1">
      <protection locked="0"/>
    </xf>
    <xf numFmtId="0" fontId="16" fillId="0" borderId="3" xfId="2" applyFont="1" applyBorder="1" applyProtection="1">
      <protection locked="0"/>
    </xf>
    <xf numFmtId="0" fontId="16" fillId="0" borderId="6" xfId="2" applyFont="1" applyBorder="1" applyProtection="1">
      <protection locked="0"/>
    </xf>
    <xf numFmtId="0" fontId="16" fillId="0" borderId="7" xfId="2" applyFont="1" applyBorder="1" applyProtection="1">
      <protection locked="0"/>
    </xf>
    <xf numFmtId="0" fontId="24" fillId="0" borderId="68" xfId="2" applyFont="1" applyBorder="1" applyAlignment="1" applyProtection="1">
      <alignment horizontal="centerContinuous"/>
      <protection locked="0"/>
    </xf>
    <xf numFmtId="0" fontId="24" fillId="0" borderId="69" xfId="2" applyFont="1" applyBorder="1" applyAlignment="1" applyProtection="1">
      <alignment horizontal="centerContinuous"/>
      <protection locked="0"/>
    </xf>
    <xf numFmtId="0" fontId="24" fillId="0" borderId="70" xfId="2" applyFont="1" applyBorder="1" applyAlignment="1" applyProtection="1">
      <alignment horizontal="centerContinuous"/>
      <protection locked="0"/>
    </xf>
    <xf numFmtId="0" fontId="24" fillId="0" borderId="0" xfId="2" applyFont="1"/>
    <xf numFmtId="0" fontId="2" fillId="0" borderId="0" xfId="6"/>
    <xf numFmtId="0" fontId="15" fillId="3" borderId="13" xfId="6" applyFont="1" applyFill="1" applyBorder="1" applyAlignment="1">
      <alignment horizontal="center"/>
    </xf>
    <xf numFmtId="0" fontId="15" fillId="3" borderId="11" xfId="6" applyFont="1" applyFill="1" applyBorder="1" applyAlignment="1">
      <alignment horizontal="center"/>
    </xf>
    <xf numFmtId="14" fontId="15" fillId="3" borderId="19" xfId="6" applyNumberFormat="1" applyFont="1" applyFill="1" applyBorder="1" applyAlignment="1">
      <alignment horizontal="center"/>
    </xf>
    <xf numFmtId="0" fontId="15" fillId="3" borderId="19" xfId="6" applyFont="1" applyFill="1" applyBorder="1" applyAlignment="1">
      <alignment horizontal="center"/>
    </xf>
    <xf numFmtId="0" fontId="15" fillId="3" borderId="29" xfId="6" applyFont="1" applyFill="1" applyBorder="1" applyAlignment="1">
      <alignment horizontal="center"/>
    </xf>
    <xf numFmtId="0" fontId="27" fillId="0" borderId="168" xfId="6" applyFont="1" applyBorder="1" applyAlignment="1">
      <alignment horizontal="center" vertical="center" wrapText="1"/>
    </xf>
    <xf numFmtId="14" fontId="27" fillId="0" borderId="114" xfId="6" applyNumberFormat="1" applyFont="1" applyBorder="1" applyAlignment="1">
      <alignment horizontal="center" vertical="center" wrapText="1"/>
    </xf>
    <xf numFmtId="0" fontId="27" fillId="0" borderId="114" xfId="6" applyFont="1" applyBorder="1" applyAlignment="1">
      <alignment horizontal="center" vertical="center" wrapText="1"/>
    </xf>
    <xf numFmtId="3" fontId="27" fillId="0" borderId="114" xfId="6" applyNumberFormat="1" applyFont="1" applyBorder="1"/>
    <xf numFmtId="0" fontId="26" fillId="0" borderId="169" xfId="6" applyFont="1" applyBorder="1" applyAlignment="1">
      <alignment vertical="center" wrapText="1"/>
    </xf>
    <xf numFmtId="4" fontId="27" fillId="0" borderId="79" xfId="6" applyNumberFormat="1" applyFont="1" applyBorder="1"/>
    <xf numFmtId="0" fontId="26" fillId="0" borderId="170" xfId="6" applyFont="1" applyBorder="1" applyAlignment="1">
      <alignment vertical="center" wrapText="1"/>
    </xf>
    <xf numFmtId="4" fontId="27" fillId="0" borderId="131" xfId="6" applyNumberFormat="1" applyFont="1" applyBorder="1"/>
    <xf numFmtId="0" fontId="26" fillId="0" borderId="124" xfId="6" applyFont="1" applyBorder="1" applyAlignment="1">
      <alignment horizontal="right" vertical="center" wrapText="1"/>
    </xf>
    <xf numFmtId="4" fontId="26" fillId="0" borderId="124" xfId="6" applyNumberFormat="1" applyFont="1" applyBorder="1"/>
    <xf numFmtId="0" fontId="4" fillId="0" borderId="6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/>
    <xf numFmtId="0" fontId="2" fillId="0" borderId="7" xfId="2" applyBorder="1" applyAlignment="1"/>
    <xf numFmtId="0" fontId="3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center" vertical="center"/>
    </xf>
    <xf numFmtId="0" fontId="2" fillId="3" borderId="0" xfId="2" applyFill="1" applyBorder="1" applyAlignme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2" fillId="0" borderId="0" xfId="2" applyAlignment="1">
      <alignment horizontal="right"/>
    </xf>
    <xf numFmtId="0" fontId="6" fillId="0" borderId="0" xfId="2" applyFont="1" applyAlignment="1"/>
    <xf numFmtId="0" fontId="4" fillId="0" borderId="0" xfId="2" applyFont="1" applyAlignment="1"/>
    <xf numFmtId="0" fontId="3" fillId="5" borderId="4" xfId="2" applyFont="1" applyFill="1" applyBorder="1" applyAlignment="1">
      <alignment horizontal="center" vertical="center"/>
    </xf>
    <xf numFmtId="0" fontId="3" fillId="0" borderId="4" xfId="2" applyFont="1" applyBorder="1" applyAlignment="1"/>
    <xf numFmtId="0" fontId="2" fillId="0" borderId="5" xfId="2" applyBorder="1" applyAlignment="1"/>
    <xf numFmtId="0" fontId="2" fillId="0" borderId="0" xfId="2" applyAlignment="1">
      <alignment horizontal="left"/>
    </xf>
    <xf numFmtId="0" fontId="3" fillId="0" borderId="6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4" fillId="0" borderId="7" xfId="2" applyFont="1" applyBorder="1" applyAlignment="1"/>
    <xf numFmtId="0" fontId="3" fillId="3" borderId="4" xfId="2" applyFont="1" applyFill="1" applyBorder="1" applyAlignment="1">
      <alignment horizontal="center" vertical="center"/>
    </xf>
    <xf numFmtId="0" fontId="2" fillId="0" borderId="0" xfId="2" applyFont="1" applyAlignment="1"/>
    <xf numFmtId="0" fontId="9" fillId="0" borderId="0" xfId="2" applyFont="1" applyBorder="1" applyAlignment="1"/>
    <xf numFmtId="0" fontId="5" fillId="0" borderId="7" xfId="2" applyFont="1" applyBorder="1" applyAlignment="1"/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2" fillId="3" borderId="8" xfId="2" applyFill="1" applyBorder="1" applyAlignment="1">
      <alignment horizontal="center" vertical="center"/>
    </xf>
    <xf numFmtId="0" fontId="2" fillId="3" borderId="9" xfId="2" applyFill="1" applyBorder="1" applyAlignment="1">
      <alignment horizontal="center" vertical="center"/>
    </xf>
    <xf numFmtId="0" fontId="4" fillId="0" borderId="14" xfId="2" applyFont="1" applyBorder="1" applyAlignment="1">
      <alignment horizontal="center"/>
    </xf>
    <xf numFmtId="0" fontId="2" fillId="0" borderId="15" xfId="2" applyBorder="1" applyAlignment="1">
      <alignment horizontal="center"/>
    </xf>
    <xf numFmtId="10" fontId="3" fillId="0" borderId="20" xfId="2" applyNumberFormat="1" applyFont="1" applyBorder="1" applyAlignment="1">
      <alignment horizontal="right"/>
    </xf>
    <xf numFmtId="10" fontId="3" fillId="0" borderId="21" xfId="2" applyNumberFormat="1" applyFont="1" applyBorder="1" applyAlignment="1">
      <alignment horizontal="right"/>
    </xf>
    <xf numFmtId="10" fontId="3" fillId="0" borderId="14" xfId="2" applyNumberFormat="1" applyFont="1" applyBorder="1" applyAlignment="1">
      <alignment horizontal="center"/>
    </xf>
    <xf numFmtId="10" fontId="3" fillId="0" borderId="21" xfId="2" applyNumberFormat="1" applyFont="1" applyBorder="1" applyAlignment="1">
      <alignment horizontal="center"/>
    </xf>
    <xf numFmtId="10" fontId="3" fillId="0" borderId="24" xfId="2" applyNumberFormat="1" applyFont="1" applyBorder="1" applyAlignment="1">
      <alignment horizontal="right"/>
    </xf>
    <xf numFmtId="10" fontId="3" fillId="0" borderId="25" xfId="2" applyNumberFormat="1" applyFont="1" applyBorder="1" applyAlignment="1">
      <alignment horizontal="right"/>
    </xf>
    <xf numFmtId="10" fontId="3" fillId="3" borderId="8" xfId="2" applyNumberFormat="1" applyFont="1" applyFill="1" applyBorder="1" applyAlignment="1">
      <alignment horizontal="center" vertical="center"/>
    </xf>
    <xf numFmtId="10" fontId="2" fillId="3" borderId="8" xfId="2" applyNumberFormat="1" applyFill="1" applyBorder="1" applyAlignment="1"/>
    <xf numFmtId="10" fontId="2" fillId="3" borderId="9" xfId="2" applyNumberFormat="1" applyFill="1" applyBorder="1" applyAlignment="1"/>
    <xf numFmtId="0" fontId="4" fillId="0" borderId="13" xfId="2" applyFont="1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2" fillId="0" borderId="30" xfId="2" applyBorder="1" applyAlignment="1">
      <alignment horizontal="center" vertical="center"/>
    </xf>
    <xf numFmtId="0" fontId="3" fillId="0" borderId="20" xfId="2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21" xfId="2" applyFont="1" applyBorder="1" applyAlignment="1">
      <alignment horizontal="center"/>
    </xf>
    <xf numFmtId="0" fontId="3" fillId="0" borderId="39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4" fillId="0" borderId="24" xfId="2" applyFont="1" applyBorder="1" applyAlignment="1">
      <alignment horizontal="center"/>
    </xf>
    <xf numFmtId="0" fontId="4" fillId="0" borderId="25" xfId="2" applyFont="1" applyBorder="1" applyAlignment="1">
      <alignment horizontal="center"/>
    </xf>
    <xf numFmtId="0" fontId="2" fillId="5" borderId="4" xfId="2" applyFill="1" applyBorder="1" applyAlignment="1">
      <alignment horizontal="center" vertical="center"/>
    </xf>
    <xf numFmtId="0" fontId="2" fillId="5" borderId="5" xfId="2" applyFill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2" fillId="0" borderId="29" xfId="2" applyBorder="1" applyAlignment="1">
      <alignment horizontal="center" vertical="center"/>
    </xf>
    <xf numFmtId="0" fontId="2" fillId="0" borderId="34" xfId="2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2" xfId="2" applyFont="1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37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28" xfId="2" applyFont="1" applyBorder="1" applyAlignment="1">
      <alignment horizontal="center"/>
    </xf>
    <xf numFmtId="0" fontId="4" fillId="0" borderId="38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39" xfId="2" applyFont="1" applyBorder="1" applyAlignment="1">
      <alignment horizontal="center"/>
    </xf>
    <xf numFmtId="0" fontId="4" fillId="0" borderId="22" xfId="2" applyFont="1" applyBorder="1" applyAlignment="1">
      <alignment horizontal="center"/>
    </xf>
    <xf numFmtId="0" fontId="4" fillId="0" borderId="40" xfId="2" applyFont="1" applyBorder="1" applyAlignment="1">
      <alignment horizontal="center"/>
    </xf>
    <xf numFmtId="0" fontId="4" fillId="0" borderId="32" xfId="2" applyFont="1" applyBorder="1" applyAlignment="1">
      <alignment horizontal="center"/>
    </xf>
    <xf numFmtId="0" fontId="4" fillId="0" borderId="20" xfId="2" applyFont="1" applyBorder="1" applyAlignment="1">
      <alignment horizontal="left"/>
    </xf>
    <xf numFmtId="0" fontId="2" fillId="0" borderId="21" xfId="2" applyBorder="1" applyAlignment="1"/>
    <xf numFmtId="0" fontId="4" fillId="0" borderId="14" xfId="2" applyFont="1" applyBorder="1" applyAlignment="1"/>
    <xf numFmtId="0" fontId="3" fillId="5" borderId="42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5" fillId="3" borderId="43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right"/>
    </xf>
    <xf numFmtId="0" fontId="2" fillId="0" borderId="0" xfId="2" applyBorder="1" applyAlignment="1">
      <alignment horizontal="right"/>
    </xf>
    <xf numFmtId="0" fontId="3" fillId="5" borderId="0" xfId="2" applyFont="1" applyFill="1" applyBorder="1" applyAlignment="1">
      <alignment horizontal="center" vertical="center"/>
    </xf>
    <xf numFmtId="0" fontId="5" fillId="5" borderId="0" xfId="2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5" fillId="3" borderId="0" xfId="2" applyFont="1" applyFill="1" applyAlignment="1"/>
    <xf numFmtId="0" fontId="5" fillId="3" borderId="7" xfId="2" applyFont="1" applyFill="1" applyBorder="1" applyAlignment="1"/>
    <xf numFmtId="0" fontId="2" fillId="0" borderId="35" xfId="2" applyBorder="1" applyAlignment="1">
      <alignment horizontal="center"/>
    </xf>
    <xf numFmtId="0" fontId="2" fillId="0" borderId="37" xfId="2" applyBorder="1" applyAlignment="1">
      <alignment horizontal="center"/>
    </xf>
    <xf numFmtId="0" fontId="2" fillId="0" borderId="38" xfId="2" applyBorder="1" applyAlignment="1"/>
    <xf numFmtId="0" fontId="5" fillId="5" borderId="4" xfId="2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/>
    </xf>
    <xf numFmtId="0" fontId="6" fillId="0" borderId="69" xfId="2" applyFont="1" applyBorder="1" applyAlignment="1">
      <alignment horizontal="center"/>
    </xf>
    <xf numFmtId="0" fontId="6" fillId="0" borderId="70" xfId="2" applyFont="1" applyBorder="1" applyAlignment="1">
      <alignment horizontal="center"/>
    </xf>
    <xf numFmtId="0" fontId="6" fillId="0" borderId="68" xfId="2" applyFont="1" applyBorder="1" applyAlignment="1">
      <alignment vertical="center"/>
    </xf>
    <xf numFmtId="0" fontId="2" fillId="0" borderId="69" xfId="2" applyBorder="1" applyAlignment="1">
      <alignment vertical="center"/>
    </xf>
    <xf numFmtId="0" fontId="2" fillId="0" borderId="70" xfId="2" applyBorder="1" applyAlignment="1">
      <alignment vertical="center"/>
    </xf>
    <xf numFmtId="0" fontId="6" fillId="0" borderId="68" xfId="2" applyFont="1" applyBorder="1" applyAlignment="1">
      <alignment horizontal="center" vertical="center"/>
    </xf>
    <xf numFmtId="0" fontId="2" fillId="0" borderId="69" xfId="2" applyBorder="1" applyAlignment="1">
      <alignment horizontal="center" vertical="center"/>
    </xf>
    <xf numFmtId="0" fontId="2" fillId="0" borderId="70" xfId="2" applyBorder="1" applyAlignment="1">
      <alignment horizontal="center" vertical="center"/>
    </xf>
    <xf numFmtId="0" fontId="2" fillId="0" borderId="7" xfId="2" applyBorder="1" applyAlignment="1">
      <alignment horizontal="right"/>
    </xf>
    <xf numFmtId="0" fontId="25" fillId="3" borderId="127" xfId="6" applyFont="1" applyFill="1" applyBorder="1" applyAlignment="1">
      <alignment horizontal="center"/>
    </xf>
    <xf numFmtId="0" fontId="25" fillId="3" borderId="166" xfId="6" applyFont="1" applyFill="1" applyBorder="1" applyAlignment="1">
      <alignment horizontal="center"/>
    </xf>
    <xf numFmtId="0" fontId="25" fillId="3" borderId="167" xfId="6" applyFont="1" applyFill="1" applyBorder="1" applyAlignment="1">
      <alignment horizontal="center"/>
    </xf>
    <xf numFmtId="0" fontId="26" fillId="3" borderId="53" xfId="6" applyFont="1" applyFill="1" applyBorder="1" applyAlignment="1">
      <alignment horizontal="center" vertical="center" wrapText="1"/>
    </xf>
    <xf numFmtId="0" fontId="26" fillId="3" borderId="60" xfId="6" applyFont="1" applyFill="1" applyBorder="1" applyAlignment="1">
      <alignment horizontal="center" vertical="center" wrapText="1"/>
    </xf>
  </cellXfs>
  <cellStyles count="7">
    <cellStyle name="Milliers" xfId="1" builtinId="3"/>
    <cellStyle name="Milliers 2" xfId="3" xr:uid="{00000000-0005-0000-0000-000001000000}"/>
    <cellStyle name="Milliers 3" xfId="4" xr:uid="{00000000-0005-0000-0000-000002000000}"/>
    <cellStyle name="Milliers 4" xfId="5" xr:uid="{00000000-0005-0000-0000-000003000000}"/>
    <cellStyle name="Normal" xfId="0" builtinId="0"/>
    <cellStyle name="Normal 2" xfId="6" xr:uid="{00000000-0005-0000-0000-000005000000}"/>
    <cellStyle name="Normal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Rectangle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381625" y="0"/>
          <a:ext cx="87630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5</xdr:col>
      <xdr:colOff>66675</xdr:colOff>
      <xdr:row>96</xdr:row>
      <xdr:rowOff>0</xdr:rowOff>
    </xdr:from>
    <xdr:to>
      <xdr:col>5</xdr:col>
      <xdr:colOff>66675</xdr:colOff>
      <xdr:row>103</xdr:row>
      <xdr:rowOff>0</xdr:rowOff>
    </xdr:to>
    <xdr:sp macro="" textlink="">
      <xdr:nvSpPr>
        <xdr:cNvPr id="3" name="Line 3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010025" y="15125700"/>
          <a:ext cx="0" cy="981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118</xdr:row>
      <xdr:rowOff>0</xdr:rowOff>
    </xdr:from>
    <xdr:to>
      <xdr:col>5</xdr:col>
      <xdr:colOff>66675</xdr:colOff>
      <xdr:row>127</xdr:row>
      <xdr:rowOff>0</xdr:rowOff>
    </xdr:to>
    <xdr:sp macro="" textlink="">
      <xdr:nvSpPr>
        <xdr:cNvPr id="4" name="Line 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010025" y="18402300"/>
          <a:ext cx="0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4"/>
  <sheetViews>
    <sheetView tabSelected="1" view="pageBreakPreview" topLeftCell="A43" zoomScale="60" zoomScaleNormal="90" workbookViewId="0">
      <selection activeCell="E90" activeCellId="1" sqref="N106 E90"/>
    </sheetView>
  </sheetViews>
  <sheetFormatPr baseColWidth="10" defaultColWidth="11" defaultRowHeight="12.75" x14ac:dyDescent="0.2"/>
  <cols>
    <col min="1" max="1" width="4.42578125" style="400" customWidth="1"/>
    <col min="2" max="2" width="14.85546875" style="400" customWidth="1"/>
    <col min="3" max="3" width="16" style="400" customWidth="1"/>
    <col min="4" max="4" width="12.28515625" style="400" customWidth="1"/>
    <col min="5" max="5" width="11.5703125" style="400" bestFit="1" customWidth="1"/>
    <col min="6" max="6" width="11.7109375" style="400" bestFit="1" customWidth="1"/>
    <col min="7" max="7" width="9.85546875" style="400" customWidth="1"/>
    <col min="8" max="8" width="13.140625" style="400" customWidth="1"/>
    <col min="9" max="9" width="14.42578125" style="400" customWidth="1"/>
    <col min="10" max="256" width="11" style="400"/>
    <col min="257" max="257" width="4.42578125" style="400" customWidth="1"/>
    <col min="258" max="258" width="14.85546875" style="400" customWidth="1"/>
    <col min="259" max="259" width="16" style="400" customWidth="1"/>
    <col min="260" max="260" width="12.28515625" style="400" customWidth="1"/>
    <col min="261" max="261" width="11.5703125" style="400" bestFit="1" customWidth="1"/>
    <col min="262" max="262" width="11.7109375" style="400" bestFit="1" customWidth="1"/>
    <col min="263" max="263" width="9.85546875" style="400" customWidth="1"/>
    <col min="264" max="264" width="13.140625" style="400" customWidth="1"/>
    <col min="265" max="265" width="14.42578125" style="400" customWidth="1"/>
    <col min="266" max="512" width="11" style="400"/>
    <col min="513" max="513" width="4.42578125" style="400" customWidth="1"/>
    <col min="514" max="514" width="14.85546875" style="400" customWidth="1"/>
    <col min="515" max="515" width="16" style="400" customWidth="1"/>
    <col min="516" max="516" width="12.28515625" style="400" customWidth="1"/>
    <col min="517" max="517" width="11.5703125" style="400" bestFit="1" customWidth="1"/>
    <col min="518" max="518" width="11.7109375" style="400" bestFit="1" customWidth="1"/>
    <col min="519" max="519" width="9.85546875" style="400" customWidth="1"/>
    <col min="520" max="520" width="13.140625" style="400" customWidth="1"/>
    <col min="521" max="521" width="14.42578125" style="400" customWidth="1"/>
    <col min="522" max="768" width="11" style="400"/>
    <col min="769" max="769" width="4.42578125" style="400" customWidth="1"/>
    <col min="770" max="770" width="14.85546875" style="400" customWidth="1"/>
    <col min="771" max="771" width="16" style="400" customWidth="1"/>
    <col min="772" max="772" width="12.28515625" style="400" customWidth="1"/>
    <col min="773" max="773" width="11.5703125" style="400" bestFit="1" customWidth="1"/>
    <col min="774" max="774" width="11.7109375" style="400" bestFit="1" customWidth="1"/>
    <col min="775" max="775" width="9.85546875" style="400" customWidth="1"/>
    <col min="776" max="776" width="13.140625" style="400" customWidth="1"/>
    <col min="777" max="777" width="14.42578125" style="400" customWidth="1"/>
    <col min="778" max="1024" width="11" style="400"/>
    <col min="1025" max="1025" width="4.42578125" style="400" customWidth="1"/>
    <col min="1026" max="1026" width="14.85546875" style="400" customWidth="1"/>
    <col min="1027" max="1027" width="16" style="400" customWidth="1"/>
    <col min="1028" max="1028" width="12.28515625" style="400" customWidth="1"/>
    <col min="1029" max="1029" width="11.5703125" style="400" bestFit="1" customWidth="1"/>
    <col min="1030" max="1030" width="11.7109375" style="400" bestFit="1" customWidth="1"/>
    <col min="1031" max="1031" width="9.85546875" style="400" customWidth="1"/>
    <col min="1032" max="1032" width="13.140625" style="400" customWidth="1"/>
    <col min="1033" max="1033" width="14.42578125" style="400" customWidth="1"/>
    <col min="1034" max="1280" width="11" style="400"/>
    <col min="1281" max="1281" width="4.42578125" style="400" customWidth="1"/>
    <col min="1282" max="1282" width="14.85546875" style="400" customWidth="1"/>
    <col min="1283" max="1283" width="16" style="400" customWidth="1"/>
    <col min="1284" max="1284" width="12.28515625" style="400" customWidth="1"/>
    <col min="1285" max="1285" width="11.5703125" style="400" bestFit="1" customWidth="1"/>
    <col min="1286" max="1286" width="11.7109375" style="400" bestFit="1" customWidth="1"/>
    <col min="1287" max="1287" width="9.85546875" style="400" customWidth="1"/>
    <col min="1288" max="1288" width="13.140625" style="400" customWidth="1"/>
    <col min="1289" max="1289" width="14.42578125" style="400" customWidth="1"/>
    <col min="1290" max="1536" width="11" style="400"/>
    <col min="1537" max="1537" width="4.42578125" style="400" customWidth="1"/>
    <col min="1538" max="1538" width="14.85546875" style="400" customWidth="1"/>
    <col min="1539" max="1539" width="16" style="400" customWidth="1"/>
    <col min="1540" max="1540" width="12.28515625" style="400" customWidth="1"/>
    <col min="1541" max="1541" width="11.5703125" style="400" bestFit="1" customWidth="1"/>
    <col min="1542" max="1542" width="11.7109375" style="400" bestFit="1" customWidth="1"/>
    <col min="1543" max="1543" width="9.85546875" style="400" customWidth="1"/>
    <col min="1544" max="1544" width="13.140625" style="400" customWidth="1"/>
    <col min="1545" max="1545" width="14.42578125" style="400" customWidth="1"/>
    <col min="1546" max="1792" width="11" style="400"/>
    <col min="1793" max="1793" width="4.42578125" style="400" customWidth="1"/>
    <col min="1794" max="1794" width="14.85546875" style="400" customWidth="1"/>
    <col min="1795" max="1795" width="16" style="400" customWidth="1"/>
    <col min="1796" max="1796" width="12.28515625" style="400" customWidth="1"/>
    <col min="1797" max="1797" width="11.5703125" style="400" bestFit="1" customWidth="1"/>
    <col min="1798" max="1798" width="11.7109375" style="400" bestFit="1" customWidth="1"/>
    <col min="1799" max="1799" width="9.85546875" style="400" customWidth="1"/>
    <col min="1800" max="1800" width="13.140625" style="400" customWidth="1"/>
    <col min="1801" max="1801" width="14.42578125" style="400" customWidth="1"/>
    <col min="1802" max="2048" width="11" style="400"/>
    <col min="2049" max="2049" width="4.42578125" style="400" customWidth="1"/>
    <col min="2050" max="2050" width="14.85546875" style="400" customWidth="1"/>
    <col min="2051" max="2051" width="16" style="400" customWidth="1"/>
    <col min="2052" max="2052" width="12.28515625" style="400" customWidth="1"/>
    <col min="2053" max="2053" width="11.5703125" style="400" bestFit="1" customWidth="1"/>
    <col min="2054" max="2054" width="11.7109375" style="400" bestFit="1" customWidth="1"/>
    <col min="2055" max="2055" width="9.85546875" style="400" customWidth="1"/>
    <col min="2056" max="2056" width="13.140625" style="400" customWidth="1"/>
    <col min="2057" max="2057" width="14.42578125" style="400" customWidth="1"/>
    <col min="2058" max="2304" width="11" style="400"/>
    <col min="2305" max="2305" width="4.42578125" style="400" customWidth="1"/>
    <col min="2306" max="2306" width="14.85546875" style="400" customWidth="1"/>
    <col min="2307" max="2307" width="16" style="400" customWidth="1"/>
    <col min="2308" max="2308" width="12.28515625" style="400" customWidth="1"/>
    <col min="2309" max="2309" width="11.5703125" style="400" bestFit="1" customWidth="1"/>
    <col min="2310" max="2310" width="11.7109375" style="400" bestFit="1" customWidth="1"/>
    <col min="2311" max="2311" width="9.85546875" style="400" customWidth="1"/>
    <col min="2312" max="2312" width="13.140625" style="400" customWidth="1"/>
    <col min="2313" max="2313" width="14.42578125" style="400" customWidth="1"/>
    <col min="2314" max="2560" width="11" style="400"/>
    <col min="2561" max="2561" width="4.42578125" style="400" customWidth="1"/>
    <col min="2562" max="2562" width="14.85546875" style="400" customWidth="1"/>
    <col min="2563" max="2563" width="16" style="400" customWidth="1"/>
    <col min="2564" max="2564" width="12.28515625" style="400" customWidth="1"/>
    <col min="2565" max="2565" width="11.5703125" style="400" bestFit="1" customWidth="1"/>
    <col min="2566" max="2566" width="11.7109375" style="400" bestFit="1" customWidth="1"/>
    <col min="2567" max="2567" width="9.85546875" style="400" customWidth="1"/>
    <col min="2568" max="2568" width="13.140625" style="400" customWidth="1"/>
    <col min="2569" max="2569" width="14.42578125" style="400" customWidth="1"/>
    <col min="2570" max="2816" width="11" style="400"/>
    <col min="2817" max="2817" width="4.42578125" style="400" customWidth="1"/>
    <col min="2818" max="2818" width="14.85546875" style="400" customWidth="1"/>
    <col min="2819" max="2819" width="16" style="400" customWidth="1"/>
    <col min="2820" max="2820" width="12.28515625" style="400" customWidth="1"/>
    <col min="2821" max="2821" width="11.5703125" style="400" bestFit="1" customWidth="1"/>
    <col min="2822" max="2822" width="11.7109375" style="400" bestFit="1" customWidth="1"/>
    <col min="2823" max="2823" width="9.85546875" style="400" customWidth="1"/>
    <col min="2824" max="2824" width="13.140625" style="400" customWidth="1"/>
    <col min="2825" max="2825" width="14.42578125" style="400" customWidth="1"/>
    <col min="2826" max="3072" width="11" style="400"/>
    <col min="3073" max="3073" width="4.42578125" style="400" customWidth="1"/>
    <col min="3074" max="3074" width="14.85546875" style="400" customWidth="1"/>
    <col min="3075" max="3075" width="16" style="400" customWidth="1"/>
    <col min="3076" max="3076" width="12.28515625" style="400" customWidth="1"/>
    <col min="3077" max="3077" width="11.5703125" style="400" bestFit="1" customWidth="1"/>
    <col min="3078" max="3078" width="11.7109375" style="400" bestFit="1" customWidth="1"/>
    <col min="3079" max="3079" width="9.85546875" style="400" customWidth="1"/>
    <col min="3080" max="3080" width="13.140625" style="400" customWidth="1"/>
    <col min="3081" max="3081" width="14.42578125" style="400" customWidth="1"/>
    <col min="3082" max="3328" width="11" style="400"/>
    <col min="3329" max="3329" width="4.42578125" style="400" customWidth="1"/>
    <col min="3330" max="3330" width="14.85546875" style="400" customWidth="1"/>
    <col min="3331" max="3331" width="16" style="400" customWidth="1"/>
    <col min="3332" max="3332" width="12.28515625" style="400" customWidth="1"/>
    <col min="3333" max="3333" width="11.5703125" style="400" bestFit="1" customWidth="1"/>
    <col min="3334" max="3334" width="11.7109375" style="400" bestFit="1" customWidth="1"/>
    <col min="3335" max="3335" width="9.85546875" style="400" customWidth="1"/>
    <col min="3336" max="3336" width="13.140625" style="400" customWidth="1"/>
    <col min="3337" max="3337" width="14.42578125" style="400" customWidth="1"/>
    <col min="3338" max="3584" width="11" style="400"/>
    <col min="3585" max="3585" width="4.42578125" style="400" customWidth="1"/>
    <col min="3586" max="3586" width="14.85546875" style="400" customWidth="1"/>
    <col min="3587" max="3587" width="16" style="400" customWidth="1"/>
    <col min="3588" max="3588" width="12.28515625" style="400" customWidth="1"/>
    <col min="3589" max="3589" width="11.5703125" style="400" bestFit="1" customWidth="1"/>
    <col min="3590" max="3590" width="11.7109375" style="400" bestFit="1" customWidth="1"/>
    <col min="3591" max="3591" width="9.85546875" style="400" customWidth="1"/>
    <col min="3592" max="3592" width="13.140625" style="400" customWidth="1"/>
    <col min="3593" max="3593" width="14.42578125" style="400" customWidth="1"/>
    <col min="3594" max="3840" width="11" style="400"/>
    <col min="3841" max="3841" width="4.42578125" style="400" customWidth="1"/>
    <col min="3842" max="3842" width="14.85546875" style="400" customWidth="1"/>
    <col min="3843" max="3843" width="16" style="400" customWidth="1"/>
    <col min="3844" max="3844" width="12.28515625" style="400" customWidth="1"/>
    <col min="3845" max="3845" width="11.5703125" style="400" bestFit="1" customWidth="1"/>
    <col min="3846" max="3846" width="11.7109375" style="400" bestFit="1" customWidth="1"/>
    <col min="3847" max="3847" width="9.85546875" style="400" customWidth="1"/>
    <col min="3848" max="3848" width="13.140625" style="400" customWidth="1"/>
    <col min="3849" max="3849" width="14.42578125" style="400" customWidth="1"/>
    <col min="3850" max="4096" width="11" style="400"/>
    <col min="4097" max="4097" width="4.42578125" style="400" customWidth="1"/>
    <col min="4098" max="4098" width="14.85546875" style="400" customWidth="1"/>
    <col min="4099" max="4099" width="16" style="400" customWidth="1"/>
    <col min="4100" max="4100" width="12.28515625" style="400" customWidth="1"/>
    <col min="4101" max="4101" width="11.5703125" style="400" bestFit="1" customWidth="1"/>
    <col min="4102" max="4102" width="11.7109375" style="400" bestFit="1" customWidth="1"/>
    <col min="4103" max="4103" width="9.85546875" style="400" customWidth="1"/>
    <col min="4104" max="4104" width="13.140625" style="400" customWidth="1"/>
    <col min="4105" max="4105" width="14.42578125" style="400" customWidth="1"/>
    <col min="4106" max="4352" width="11" style="400"/>
    <col min="4353" max="4353" width="4.42578125" style="400" customWidth="1"/>
    <col min="4354" max="4354" width="14.85546875" style="400" customWidth="1"/>
    <col min="4355" max="4355" width="16" style="400" customWidth="1"/>
    <col min="4356" max="4356" width="12.28515625" style="400" customWidth="1"/>
    <col min="4357" max="4357" width="11.5703125" style="400" bestFit="1" customWidth="1"/>
    <col min="4358" max="4358" width="11.7109375" style="400" bestFit="1" customWidth="1"/>
    <col min="4359" max="4359" width="9.85546875" style="400" customWidth="1"/>
    <col min="4360" max="4360" width="13.140625" style="400" customWidth="1"/>
    <col min="4361" max="4361" width="14.42578125" style="400" customWidth="1"/>
    <col min="4362" max="4608" width="11" style="400"/>
    <col min="4609" max="4609" width="4.42578125" style="400" customWidth="1"/>
    <col min="4610" max="4610" width="14.85546875" style="400" customWidth="1"/>
    <col min="4611" max="4611" width="16" style="400" customWidth="1"/>
    <col min="4612" max="4612" width="12.28515625" style="400" customWidth="1"/>
    <col min="4613" max="4613" width="11.5703125" style="400" bestFit="1" customWidth="1"/>
    <col min="4614" max="4614" width="11.7109375" style="400" bestFit="1" customWidth="1"/>
    <col min="4615" max="4615" width="9.85546875" style="400" customWidth="1"/>
    <col min="4616" max="4616" width="13.140625" style="400" customWidth="1"/>
    <col min="4617" max="4617" width="14.42578125" style="400" customWidth="1"/>
    <col min="4618" max="4864" width="11" style="400"/>
    <col min="4865" max="4865" width="4.42578125" style="400" customWidth="1"/>
    <col min="4866" max="4866" width="14.85546875" style="400" customWidth="1"/>
    <col min="4867" max="4867" width="16" style="400" customWidth="1"/>
    <col min="4868" max="4868" width="12.28515625" style="400" customWidth="1"/>
    <col min="4869" max="4869" width="11.5703125" style="400" bestFit="1" customWidth="1"/>
    <col min="4870" max="4870" width="11.7109375" style="400" bestFit="1" customWidth="1"/>
    <col min="4871" max="4871" width="9.85546875" style="400" customWidth="1"/>
    <col min="4872" max="4872" width="13.140625" style="400" customWidth="1"/>
    <col min="4873" max="4873" width="14.42578125" style="400" customWidth="1"/>
    <col min="4874" max="5120" width="11" style="400"/>
    <col min="5121" max="5121" width="4.42578125" style="400" customWidth="1"/>
    <col min="5122" max="5122" width="14.85546875" style="400" customWidth="1"/>
    <col min="5123" max="5123" width="16" style="400" customWidth="1"/>
    <col min="5124" max="5124" width="12.28515625" style="400" customWidth="1"/>
    <col min="5125" max="5125" width="11.5703125" style="400" bestFit="1" customWidth="1"/>
    <col min="5126" max="5126" width="11.7109375" style="400" bestFit="1" customWidth="1"/>
    <col min="5127" max="5127" width="9.85546875" style="400" customWidth="1"/>
    <col min="5128" max="5128" width="13.140625" style="400" customWidth="1"/>
    <col min="5129" max="5129" width="14.42578125" style="400" customWidth="1"/>
    <col min="5130" max="5376" width="11" style="400"/>
    <col min="5377" max="5377" width="4.42578125" style="400" customWidth="1"/>
    <col min="5378" max="5378" width="14.85546875" style="400" customWidth="1"/>
    <col min="5379" max="5379" width="16" style="400" customWidth="1"/>
    <col min="5380" max="5380" width="12.28515625" style="400" customWidth="1"/>
    <col min="5381" max="5381" width="11.5703125" style="400" bestFit="1" customWidth="1"/>
    <col min="5382" max="5382" width="11.7109375" style="400" bestFit="1" customWidth="1"/>
    <col min="5383" max="5383" width="9.85546875" style="400" customWidth="1"/>
    <col min="5384" max="5384" width="13.140625" style="400" customWidth="1"/>
    <col min="5385" max="5385" width="14.42578125" style="400" customWidth="1"/>
    <col min="5386" max="5632" width="11" style="400"/>
    <col min="5633" max="5633" width="4.42578125" style="400" customWidth="1"/>
    <col min="5634" max="5634" width="14.85546875" style="400" customWidth="1"/>
    <col min="5635" max="5635" width="16" style="400" customWidth="1"/>
    <col min="5636" max="5636" width="12.28515625" style="400" customWidth="1"/>
    <col min="5637" max="5637" width="11.5703125" style="400" bestFit="1" customWidth="1"/>
    <col min="5638" max="5638" width="11.7109375" style="400" bestFit="1" customWidth="1"/>
    <col min="5639" max="5639" width="9.85546875" style="400" customWidth="1"/>
    <col min="5640" max="5640" width="13.140625" style="400" customWidth="1"/>
    <col min="5641" max="5641" width="14.42578125" style="400" customWidth="1"/>
    <col min="5642" max="5888" width="11" style="400"/>
    <col min="5889" max="5889" width="4.42578125" style="400" customWidth="1"/>
    <col min="5890" max="5890" width="14.85546875" style="400" customWidth="1"/>
    <col min="5891" max="5891" width="16" style="400" customWidth="1"/>
    <col min="5892" max="5892" width="12.28515625" style="400" customWidth="1"/>
    <col min="5893" max="5893" width="11.5703125" style="400" bestFit="1" customWidth="1"/>
    <col min="5894" max="5894" width="11.7109375" style="400" bestFit="1" customWidth="1"/>
    <col min="5895" max="5895" width="9.85546875" style="400" customWidth="1"/>
    <col min="5896" max="5896" width="13.140625" style="400" customWidth="1"/>
    <col min="5897" max="5897" width="14.42578125" style="400" customWidth="1"/>
    <col min="5898" max="6144" width="11" style="400"/>
    <col min="6145" max="6145" width="4.42578125" style="400" customWidth="1"/>
    <col min="6146" max="6146" width="14.85546875" style="400" customWidth="1"/>
    <col min="6147" max="6147" width="16" style="400" customWidth="1"/>
    <col min="6148" max="6148" width="12.28515625" style="400" customWidth="1"/>
    <col min="6149" max="6149" width="11.5703125" style="400" bestFit="1" customWidth="1"/>
    <col min="6150" max="6150" width="11.7109375" style="400" bestFit="1" customWidth="1"/>
    <col min="6151" max="6151" width="9.85546875" style="400" customWidth="1"/>
    <col min="6152" max="6152" width="13.140625" style="400" customWidth="1"/>
    <col min="6153" max="6153" width="14.42578125" style="400" customWidth="1"/>
    <col min="6154" max="6400" width="11" style="400"/>
    <col min="6401" max="6401" width="4.42578125" style="400" customWidth="1"/>
    <col min="6402" max="6402" width="14.85546875" style="400" customWidth="1"/>
    <col min="6403" max="6403" width="16" style="400" customWidth="1"/>
    <col min="6404" max="6404" width="12.28515625" style="400" customWidth="1"/>
    <col min="6405" max="6405" width="11.5703125" style="400" bestFit="1" customWidth="1"/>
    <col min="6406" max="6406" width="11.7109375" style="400" bestFit="1" customWidth="1"/>
    <col min="6407" max="6407" width="9.85546875" style="400" customWidth="1"/>
    <col min="6408" max="6408" width="13.140625" style="400" customWidth="1"/>
    <col min="6409" max="6409" width="14.42578125" style="400" customWidth="1"/>
    <col min="6410" max="6656" width="11" style="400"/>
    <col min="6657" max="6657" width="4.42578125" style="400" customWidth="1"/>
    <col min="6658" max="6658" width="14.85546875" style="400" customWidth="1"/>
    <col min="6659" max="6659" width="16" style="400" customWidth="1"/>
    <col min="6660" max="6660" width="12.28515625" style="400" customWidth="1"/>
    <col min="6661" max="6661" width="11.5703125" style="400" bestFit="1" customWidth="1"/>
    <col min="6662" max="6662" width="11.7109375" style="400" bestFit="1" customWidth="1"/>
    <col min="6663" max="6663" width="9.85546875" style="400" customWidth="1"/>
    <col min="6664" max="6664" width="13.140625" style="400" customWidth="1"/>
    <col min="6665" max="6665" width="14.42578125" style="400" customWidth="1"/>
    <col min="6666" max="6912" width="11" style="400"/>
    <col min="6913" max="6913" width="4.42578125" style="400" customWidth="1"/>
    <col min="6914" max="6914" width="14.85546875" style="400" customWidth="1"/>
    <col min="6915" max="6915" width="16" style="400" customWidth="1"/>
    <col min="6916" max="6916" width="12.28515625" style="400" customWidth="1"/>
    <col min="6917" max="6917" width="11.5703125" style="400" bestFit="1" customWidth="1"/>
    <col min="6918" max="6918" width="11.7109375" style="400" bestFit="1" customWidth="1"/>
    <col min="6919" max="6919" width="9.85546875" style="400" customWidth="1"/>
    <col min="6920" max="6920" width="13.140625" style="400" customWidth="1"/>
    <col min="6921" max="6921" width="14.42578125" style="400" customWidth="1"/>
    <col min="6922" max="7168" width="11" style="400"/>
    <col min="7169" max="7169" width="4.42578125" style="400" customWidth="1"/>
    <col min="7170" max="7170" width="14.85546875" style="400" customWidth="1"/>
    <col min="7171" max="7171" width="16" style="400" customWidth="1"/>
    <col min="7172" max="7172" width="12.28515625" style="400" customWidth="1"/>
    <col min="7173" max="7173" width="11.5703125" style="400" bestFit="1" customWidth="1"/>
    <col min="7174" max="7174" width="11.7109375" style="400" bestFit="1" customWidth="1"/>
    <col min="7175" max="7175" width="9.85546875" style="400" customWidth="1"/>
    <col min="7176" max="7176" width="13.140625" style="400" customWidth="1"/>
    <col min="7177" max="7177" width="14.42578125" style="400" customWidth="1"/>
    <col min="7178" max="7424" width="11" style="400"/>
    <col min="7425" max="7425" width="4.42578125" style="400" customWidth="1"/>
    <col min="7426" max="7426" width="14.85546875" style="400" customWidth="1"/>
    <col min="7427" max="7427" width="16" style="400" customWidth="1"/>
    <col min="7428" max="7428" width="12.28515625" style="400" customWidth="1"/>
    <col min="7429" max="7429" width="11.5703125" style="400" bestFit="1" customWidth="1"/>
    <col min="7430" max="7430" width="11.7109375" style="400" bestFit="1" customWidth="1"/>
    <col min="7431" max="7431" width="9.85546875" style="400" customWidth="1"/>
    <col min="7432" max="7432" width="13.140625" style="400" customWidth="1"/>
    <col min="7433" max="7433" width="14.42578125" style="400" customWidth="1"/>
    <col min="7434" max="7680" width="11" style="400"/>
    <col min="7681" max="7681" width="4.42578125" style="400" customWidth="1"/>
    <col min="7682" max="7682" width="14.85546875" style="400" customWidth="1"/>
    <col min="7683" max="7683" width="16" style="400" customWidth="1"/>
    <col min="7684" max="7684" width="12.28515625" style="400" customWidth="1"/>
    <col min="7685" max="7685" width="11.5703125" style="400" bestFit="1" customWidth="1"/>
    <col min="7686" max="7686" width="11.7109375" style="400" bestFit="1" customWidth="1"/>
    <col min="7687" max="7687" width="9.85546875" style="400" customWidth="1"/>
    <col min="7688" max="7688" width="13.140625" style="400" customWidth="1"/>
    <col min="7689" max="7689" width="14.42578125" style="400" customWidth="1"/>
    <col min="7690" max="7936" width="11" style="400"/>
    <col min="7937" max="7937" width="4.42578125" style="400" customWidth="1"/>
    <col min="7938" max="7938" width="14.85546875" style="400" customWidth="1"/>
    <col min="7939" max="7939" width="16" style="400" customWidth="1"/>
    <col min="7940" max="7940" width="12.28515625" style="400" customWidth="1"/>
    <col min="7941" max="7941" width="11.5703125" style="400" bestFit="1" customWidth="1"/>
    <col min="7942" max="7942" width="11.7109375" style="400" bestFit="1" customWidth="1"/>
    <col min="7943" max="7943" width="9.85546875" style="400" customWidth="1"/>
    <col min="7944" max="7944" width="13.140625" style="400" customWidth="1"/>
    <col min="7945" max="7945" width="14.42578125" style="400" customWidth="1"/>
    <col min="7946" max="8192" width="11" style="400"/>
    <col min="8193" max="8193" width="4.42578125" style="400" customWidth="1"/>
    <col min="8194" max="8194" width="14.85546875" style="400" customWidth="1"/>
    <col min="8195" max="8195" width="16" style="400" customWidth="1"/>
    <col min="8196" max="8196" width="12.28515625" style="400" customWidth="1"/>
    <col min="8197" max="8197" width="11.5703125" style="400" bestFit="1" customWidth="1"/>
    <col min="8198" max="8198" width="11.7109375" style="400" bestFit="1" customWidth="1"/>
    <col min="8199" max="8199" width="9.85546875" style="400" customWidth="1"/>
    <col min="8200" max="8200" width="13.140625" style="400" customWidth="1"/>
    <col min="8201" max="8201" width="14.42578125" style="400" customWidth="1"/>
    <col min="8202" max="8448" width="11" style="400"/>
    <col min="8449" max="8449" width="4.42578125" style="400" customWidth="1"/>
    <col min="8450" max="8450" width="14.85546875" style="400" customWidth="1"/>
    <col min="8451" max="8451" width="16" style="400" customWidth="1"/>
    <col min="8452" max="8452" width="12.28515625" style="400" customWidth="1"/>
    <col min="8453" max="8453" width="11.5703125" style="400" bestFit="1" customWidth="1"/>
    <col min="8454" max="8454" width="11.7109375" style="400" bestFit="1" customWidth="1"/>
    <col min="8455" max="8455" width="9.85546875" style="400" customWidth="1"/>
    <col min="8456" max="8456" width="13.140625" style="400" customWidth="1"/>
    <col min="8457" max="8457" width="14.42578125" style="400" customWidth="1"/>
    <col min="8458" max="8704" width="11" style="400"/>
    <col min="8705" max="8705" width="4.42578125" style="400" customWidth="1"/>
    <col min="8706" max="8706" width="14.85546875" style="400" customWidth="1"/>
    <col min="8707" max="8707" width="16" style="400" customWidth="1"/>
    <col min="8708" max="8708" width="12.28515625" style="400" customWidth="1"/>
    <col min="8709" max="8709" width="11.5703125" style="400" bestFit="1" customWidth="1"/>
    <col min="8710" max="8710" width="11.7109375" style="400" bestFit="1" customWidth="1"/>
    <col min="8711" max="8711" width="9.85546875" style="400" customWidth="1"/>
    <col min="8712" max="8712" width="13.140625" style="400" customWidth="1"/>
    <col min="8713" max="8713" width="14.42578125" style="400" customWidth="1"/>
    <col min="8714" max="8960" width="11" style="400"/>
    <col min="8961" max="8961" width="4.42578125" style="400" customWidth="1"/>
    <col min="8962" max="8962" width="14.85546875" style="400" customWidth="1"/>
    <col min="8963" max="8963" width="16" style="400" customWidth="1"/>
    <col min="8964" max="8964" width="12.28515625" style="400" customWidth="1"/>
    <col min="8965" max="8965" width="11.5703125" style="400" bestFit="1" customWidth="1"/>
    <col min="8966" max="8966" width="11.7109375" style="400" bestFit="1" customWidth="1"/>
    <col min="8967" max="8967" width="9.85546875" style="400" customWidth="1"/>
    <col min="8968" max="8968" width="13.140625" style="400" customWidth="1"/>
    <col min="8969" max="8969" width="14.42578125" style="400" customWidth="1"/>
    <col min="8970" max="9216" width="11" style="400"/>
    <col min="9217" max="9217" width="4.42578125" style="400" customWidth="1"/>
    <col min="9218" max="9218" width="14.85546875" style="400" customWidth="1"/>
    <col min="9219" max="9219" width="16" style="400" customWidth="1"/>
    <col min="9220" max="9220" width="12.28515625" style="400" customWidth="1"/>
    <col min="9221" max="9221" width="11.5703125" style="400" bestFit="1" customWidth="1"/>
    <col min="9222" max="9222" width="11.7109375" style="400" bestFit="1" customWidth="1"/>
    <col min="9223" max="9223" width="9.85546875" style="400" customWidth="1"/>
    <col min="9224" max="9224" width="13.140625" style="400" customWidth="1"/>
    <col min="9225" max="9225" width="14.42578125" style="400" customWidth="1"/>
    <col min="9226" max="9472" width="11" style="400"/>
    <col min="9473" max="9473" width="4.42578125" style="400" customWidth="1"/>
    <col min="9474" max="9474" width="14.85546875" style="400" customWidth="1"/>
    <col min="9475" max="9475" width="16" style="400" customWidth="1"/>
    <col min="9476" max="9476" width="12.28515625" style="400" customWidth="1"/>
    <col min="9477" max="9477" width="11.5703125" style="400" bestFit="1" customWidth="1"/>
    <col min="9478" max="9478" width="11.7109375" style="400" bestFit="1" customWidth="1"/>
    <col min="9479" max="9479" width="9.85546875" style="400" customWidth="1"/>
    <col min="9480" max="9480" width="13.140625" style="400" customWidth="1"/>
    <col min="9481" max="9481" width="14.42578125" style="400" customWidth="1"/>
    <col min="9482" max="9728" width="11" style="400"/>
    <col min="9729" max="9729" width="4.42578125" style="400" customWidth="1"/>
    <col min="9730" max="9730" width="14.85546875" style="400" customWidth="1"/>
    <col min="9731" max="9731" width="16" style="400" customWidth="1"/>
    <col min="9732" max="9732" width="12.28515625" style="400" customWidth="1"/>
    <col min="9733" max="9733" width="11.5703125" style="400" bestFit="1" customWidth="1"/>
    <col min="9734" max="9734" width="11.7109375" style="400" bestFit="1" customWidth="1"/>
    <col min="9735" max="9735" width="9.85546875" style="400" customWidth="1"/>
    <col min="9736" max="9736" width="13.140625" style="400" customWidth="1"/>
    <col min="9737" max="9737" width="14.42578125" style="400" customWidth="1"/>
    <col min="9738" max="9984" width="11" style="400"/>
    <col min="9985" max="9985" width="4.42578125" style="400" customWidth="1"/>
    <col min="9986" max="9986" width="14.85546875" style="400" customWidth="1"/>
    <col min="9987" max="9987" width="16" style="400" customWidth="1"/>
    <col min="9988" max="9988" width="12.28515625" style="400" customWidth="1"/>
    <col min="9989" max="9989" width="11.5703125" style="400" bestFit="1" customWidth="1"/>
    <col min="9990" max="9990" width="11.7109375" style="400" bestFit="1" customWidth="1"/>
    <col min="9991" max="9991" width="9.85546875" style="400" customWidth="1"/>
    <col min="9992" max="9992" width="13.140625" style="400" customWidth="1"/>
    <col min="9993" max="9993" width="14.42578125" style="400" customWidth="1"/>
    <col min="9994" max="10240" width="11" style="400"/>
    <col min="10241" max="10241" width="4.42578125" style="400" customWidth="1"/>
    <col min="10242" max="10242" width="14.85546875" style="400" customWidth="1"/>
    <col min="10243" max="10243" width="16" style="400" customWidth="1"/>
    <col min="10244" max="10244" width="12.28515625" style="400" customWidth="1"/>
    <col min="10245" max="10245" width="11.5703125" style="400" bestFit="1" customWidth="1"/>
    <col min="10246" max="10246" width="11.7109375" style="400" bestFit="1" customWidth="1"/>
    <col min="10247" max="10247" width="9.85546875" style="400" customWidth="1"/>
    <col min="10248" max="10248" width="13.140625" style="400" customWidth="1"/>
    <col min="10249" max="10249" width="14.42578125" style="400" customWidth="1"/>
    <col min="10250" max="10496" width="11" style="400"/>
    <col min="10497" max="10497" width="4.42578125" style="400" customWidth="1"/>
    <col min="10498" max="10498" width="14.85546875" style="400" customWidth="1"/>
    <col min="10499" max="10499" width="16" style="400" customWidth="1"/>
    <col min="10500" max="10500" width="12.28515625" style="400" customWidth="1"/>
    <col min="10501" max="10501" width="11.5703125" style="400" bestFit="1" customWidth="1"/>
    <col min="10502" max="10502" width="11.7109375" style="400" bestFit="1" customWidth="1"/>
    <col min="10503" max="10503" width="9.85546875" style="400" customWidth="1"/>
    <col min="10504" max="10504" width="13.140625" style="400" customWidth="1"/>
    <col min="10505" max="10505" width="14.42578125" style="400" customWidth="1"/>
    <col min="10506" max="10752" width="11" style="400"/>
    <col min="10753" max="10753" width="4.42578125" style="400" customWidth="1"/>
    <col min="10754" max="10754" width="14.85546875" style="400" customWidth="1"/>
    <col min="10755" max="10755" width="16" style="400" customWidth="1"/>
    <col min="10756" max="10756" width="12.28515625" style="400" customWidth="1"/>
    <col min="10757" max="10757" width="11.5703125" style="400" bestFit="1" customWidth="1"/>
    <col min="10758" max="10758" width="11.7109375" style="400" bestFit="1" customWidth="1"/>
    <col min="10759" max="10759" width="9.85546875" style="400" customWidth="1"/>
    <col min="10760" max="10760" width="13.140625" style="400" customWidth="1"/>
    <col min="10761" max="10761" width="14.42578125" style="400" customWidth="1"/>
    <col min="10762" max="11008" width="11" style="400"/>
    <col min="11009" max="11009" width="4.42578125" style="400" customWidth="1"/>
    <col min="11010" max="11010" width="14.85546875" style="400" customWidth="1"/>
    <col min="11011" max="11011" width="16" style="400" customWidth="1"/>
    <col min="11012" max="11012" width="12.28515625" style="400" customWidth="1"/>
    <col min="11013" max="11013" width="11.5703125" style="400" bestFit="1" customWidth="1"/>
    <col min="11014" max="11014" width="11.7109375" style="400" bestFit="1" customWidth="1"/>
    <col min="11015" max="11015" width="9.85546875" style="400" customWidth="1"/>
    <col min="11016" max="11016" width="13.140625" style="400" customWidth="1"/>
    <col min="11017" max="11017" width="14.42578125" style="400" customWidth="1"/>
    <col min="11018" max="11264" width="11" style="400"/>
    <col min="11265" max="11265" width="4.42578125" style="400" customWidth="1"/>
    <col min="11266" max="11266" width="14.85546875" style="400" customWidth="1"/>
    <col min="11267" max="11267" width="16" style="400" customWidth="1"/>
    <col min="11268" max="11268" width="12.28515625" style="400" customWidth="1"/>
    <col min="11269" max="11269" width="11.5703125" style="400" bestFit="1" customWidth="1"/>
    <col min="11270" max="11270" width="11.7109375" style="400" bestFit="1" customWidth="1"/>
    <col min="11271" max="11271" width="9.85546875" style="400" customWidth="1"/>
    <col min="11272" max="11272" width="13.140625" style="400" customWidth="1"/>
    <col min="11273" max="11273" width="14.42578125" style="400" customWidth="1"/>
    <col min="11274" max="11520" width="11" style="400"/>
    <col min="11521" max="11521" width="4.42578125" style="400" customWidth="1"/>
    <col min="11522" max="11522" width="14.85546875" style="400" customWidth="1"/>
    <col min="11523" max="11523" width="16" style="400" customWidth="1"/>
    <col min="11524" max="11524" width="12.28515625" style="400" customWidth="1"/>
    <col min="11525" max="11525" width="11.5703125" style="400" bestFit="1" customWidth="1"/>
    <col min="11526" max="11526" width="11.7109375" style="400" bestFit="1" customWidth="1"/>
    <col min="11527" max="11527" width="9.85546875" style="400" customWidth="1"/>
    <col min="11528" max="11528" width="13.140625" style="400" customWidth="1"/>
    <col min="11529" max="11529" width="14.42578125" style="400" customWidth="1"/>
    <col min="11530" max="11776" width="11" style="400"/>
    <col min="11777" max="11777" width="4.42578125" style="400" customWidth="1"/>
    <col min="11778" max="11778" width="14.85546875" style="400" customWidth="1"/>
    <col min="11779" max="11779" width="16" style="400" customWidth="1"/>
    <col min="11780" max="11780" width="12.28515625" style="400" customWidth="1"/>
    <col min="11781" max="11781" width="11.5703125" style="400" bestFit="1" customWidth="1"/>
    <col min="11782" max="11782" width="11.7109375" style="400" bestFit="1" customWidth="1"/>
    <col min="11783" max="11783" width="9.85546875" style="400" customWidth="1"/>
    <col min="11784" max="11784" width="13.140625" style="400" customWidth="1"/>
    <col min="11785" max="11785" width="14.42578125" style="400" customWidth="1"/>
    <col min="11786" max="12032" width="11" style="400"/>
    <col min="12033" max="12033" width="4.42578125" style="400" customWidth="1"/>
    <col min="12034" max="12034" width="14.85546875" style="400" customWidth="1"/>
    <col min="12035" max="12035" width="16" style="400" customWidth="1"/>
    <col min="12036" max="12036" width="12.28515625" style="400" customWidth="1"/>
    <col min="12037" max="12037" width="11.5703125" style="400" bestFit="1" customWidth="1"/>
    <col min="12038" max="12038" width="11.7109375" style="400" bestFit="1" customWidth="1"/>
    <col min="12039" max="12039" width="9.85546875" style="400" customWidth="1"/>
    <col min="12040" max="12040" width="13.140625" style="400" customWidth="1"/>
    <col min="12041" max="12041" width="14.42578125" style="400" customWidth="1"/>
    <col min="12042" max="12288" width="11" style="400"/>
    <col min="12289" max="12289" width="4.42578125" style="400" customWidth="1"/>
    <col min="12290" max="12290" width="14.85546875" style="400" customWidth="1"/>
    <col min="12291" max="12291" width="16" style="400" customWidth="1"/>
    <col min="12292" max="12292" width="12.28515625" style="400" customWidth="1"/>
    <col min="12293" max="12293" width="11.5703125" style="400" bestFit="1" customWidth="1"/>
    <col min="12294" max="12294" width="11.7109375" style="400" bestFit="1" customWidth="1"/>
    <col min="12295" max="12295" width="9.85546875" style="400" customWidth="1"/>
    <col min="12296" max="12296" width="13.140625" style="400" customWidth="1"/>
    <col min="12297" max="12297" width="14.42578125" style="400" customWidth="1"/>
    <col min="12298" max="12544" width="11" style="400"/>
    <col min="12545" max="12545" width="4.42578125" style="400" customWidth="1"/>
    <col min="12546" max="12546" width="14.85546875" style="400" customWidth="1"/>
    <col min="12547" max="12547" width="16" style="400" customWidth="1"/>
    <col min="12548" max="12548" width="12.28515625" style="400" customWidth="1"/>
    <col min="12549" max="12549" width="11.5703125" style="400" bestFit="1" customWidth="1"/>
    <col min="12550" max="12550" width="11.7109375" style="400" bestFit="1" customWidth="1"/>
    <col min="12551" max="12551" width="9.85546875" style="400" customWidth="1"/>
    <col min="12552" max="12552" width="13.140625" style="400" customWidth="1"/>
    <col min="12553" max="12553" width="14.42578125" style="400" customWidth="1"/>
    <col min="12554" max="12800" width="11" style="400"/>
    <col min="12801" max="12801" width="4.42578125" style="400" customWidth="1"/>
    <col min="12802" max="12802" width="14.85546875" style="400" customWidth="1"/>
    <col min="12803" max="12803" width="16" style="400" customWidth="1"/>
    <col min="12804" max="12804" width="12.28515625" style="400" customWidth="1"/>
    <col min="12805" max="12805" width="11.5703125" style="400" bestFit="1" customWidth="1"/>
    <col min="12806" max="12806" width="11.7109375" style="400" bestFit="1" customWidth="1"/>
    <col min="12807" max="12807" width="9.85546875" style="400" customWidth="1"/>
    <col min="12808" max="12808" width="13.140625" style="400" customWidth="1"/>
    <col min="12809" max="12809" width="14.42578125" style="400" customWidth="1"/>
    <col min="12810" max="13056" width="11" style="400"/>
    <col min="13057" max="13057" width="4.42578125" style="400" customWidth="1"/>
    <col min="13058" max="13058" width="14.85546875" style="400" customWidth="1"/>
    <col min="13059" max="13059" width="16" style="400" customWidth="1"/>
    <col min="13060" max="13060" width="12.28515625" style="400" customWidth="1"/>
    <col min="13061" max="13061" width="11.5703125" style="400" bestFit="1" customWidth="1"/>
    <col min="13062" max="13062" width="11.7109375" style="400" bestFit="1" customWidth="1"/>
    <col min="13063" max="13063" width="9.85546875" style="400" customWidth="1"/>
    <col min="13064" max="13064" width="13.140625" style="400" customWidth="1"/>
    <col min="13065" max="13065" width="14.42578125" style="400" customWidth="1"/>
    <col min="13066" max="13312" width="11" style="400"/>
    <col min="13313" max="13313" width="4.42578125" style="400" customWidth="1"/>
    <col min="13314" max="13314" width="14.85546875" style="400" customWidth="1"/>
    <col min="13315" max="13315" width="16" style="400" customWidth="1"/>
    <col min="13316" max="13316" width="12.28515625" style="400" customWidth="1"/>
    <col min="13317" max="13317" width="11.5703125" style="400" bestFit="1" customWidth="1"/>
    <col min="13318" max="13318" width="11.7109375" style="400" bestFit="1" customWidth="1"/>
    <col min="13319" max="13319" width="9.85546875" style="400" customWidth="1"/>
    <col min="13320" max="13320" width="13.140625" style="400" customWidth="1"/>
    <col min="13321" max="13321" width="14.42578125" style="400" customWidth="1"/>
    <col min="13322" max="13568" width="11" style="400"/>
    <col min="13569" max="13569" width="4.42578125" style="400" customWidth="1"/>
    <col min="13570" max="13570" width="14.85546875" style="400" customWidth="1"/>
    <col min="13571" max="13571" width="16" style="400" customWidth="1"/>
    <col min="13572" max="13572" width="12.28515625" style="400" customWidth="1"/>
    <col min="13573" max="13573" width="11.5703125" style="400" bestFit="1" customWidth="1"/>
    <col min="13574" max="13574" width="11.7109375" style="400" bestFit="1" customWidth="1"/>
    <col min="13575" max="13575" width="9.85546875" style="400" customWidth="1"/>
    <col min="13576" max="13576" width="13.140625" style="400" customWidth="1"/>
    <col min="13577" max="13577" width="14.42578125" style="400" customWidth="1"/>
    <col min="13578" max="13824" width="11" style="400"/>
    <col min="13825" max="13825" width="4.42578125" style="400" customWidth="1"/>
    <col min="13826" max="13826" width="14.85546875" style="400" customWidth="1"/>
    <col min="13827" max="13827" width="16" style="400" customWidth="1"/>
    <col min="13828" max="13828" width="12.28515625" style="400" customWidth="1"/>
    <col min="13829" max="13829" width="11.5703125" style="400" bestFit="1" customWidth="1"/>
    <col min="13830" max="13830" width="11.7109375" style="400" bestFit="1" customWidth="1"/>
    <col min="13831" max="13831" width="9.85546875" style="400" customWidth="1"/>
    <col min="13832" max="13832" width="13.140625" style="400" customWidth="1"/>
    <col min="13833" max="13833" width="14.42578125" style="400" customWidth="1"/>
    <col min="13834" max="14080" width="11" style="400"/>
    <col min="14081" max="14081" width="4.42578125" style="400" customWidth="1"/>
    <col min="14082" max="14082" width="14.85546875" style="400" customWidth="1"/>
    <col min="14083" max="14083" width="16" style="400" customWidth="1"/>
    <col min="14084" max="14084" width="12.28515625" style="400" customWidth="1"/>
    <col min="14085" max="14085" width="11.5703125" style="400" bestFit="1" customWidth="1"/>
    <col min="14086" max="14086" width="11.7109375" style="400" bestFit="1" customWidth="1"/>
    <col min="14087" max="14087" width="9.85546875" style="400" customWidth="1"/>
    <col min="14088" max="14088" width="13.140625" style="400" customWidth="1"/>
    <col min="14089" max="14089" width="14.42578125" style="400" customWidth="1"/>
    <col min="14090" max="14336" width="11" style="400"/>
    <col min="14337" max="14337" width="4.42578125" style="400" customWidth="1"/>
    <col min="14338" max="14338" width="14.85546875" style="400" customWidth="1"/>
    <col min="14339" max="14339" width="16" style="400" customWidth="1"/>
    <col min="14340" max="14340" width="12.28515625" style="400" customWidth="1"/>
    <col min="14341" max="14341" width="11.5703125" style="400" bestFit="1" customWidth="1"/>
    <col min="14342" max="14342" width="11.7109375" style="400" bestFit="1" customWidth="1"/>
    <col min="14343" max="14343" width="9.85546875" style="400" customWidth="1"/>
    <col min="14344" max="14344" width="13.140625" style="400" customWidth="1"/>
    <col min="14345" max="14345" width="14.42578125" style="400" customWidth="1"/>
    <col min="14346" max="14592" width="11" style="400"/>
    <col min="14593" max="14593" width="4.42578125" style="400" customWidth="1"/>
    <col min="14594" max="14594" width="14.85546875" style="400" customWidth="1"/>
    <col min="14595" max="14595" width="16" style="400" customWidth="1"/>
    <col min="14596" max="14596" width="12.28515625" style="400" customWidth="1"/>
    <col min="14597" max="14597" width="11.5703125" style="400" bestFit="1" customWidth="1"/>
    <col min="14598" max="14598" width="11.7109375" style="400" bestFit="1" customWidth="1"/>
    <col min="14599" max="14599" width="9.85546875" style="400" customWidth="1"/>
    <col min="14600" max="14600" width="13.140625" style="400" customWidth="1"/>
    <col min="14601" max="14601" width="14.42578125" style="400" customWidth="1"/>
    <col min="14602" max="14848" width="11" style="400"/>
    <col min="14849" max="14849" width="4.42578125" style="400" customWidth="1"/>
    <col min="14850" max="14850" width="14.85546875" style="400" customWidth="1"/>
    <col min="14851" max="14851" width="16" style="400" customWidth="1"/>
    <col min="14852" max="14852" width="12.28515625" style="400" customWidth="1"/>
    <col min="14853" max="14853" width="11.5703125" style="400" bestFit="1" customWidth="1"/>
    <col min="14854" max="14854" width="11.7109375" style="400" bestFit="1" customWidth="1"/>
    <col min="14855" max="14855" width="9.85546875" style="400" customWidth="1"/>
    <col min="14856" max="14856" width="13.140625" style="400" customWidth="1"/>
    <col min="14857" max="14857" width="14.42578125" style="400" customWidth="1"/>
    <col min="14858" max="15104" width="11" style="400"/>
    <col min="15105" max="15105" width="4.42578125" style="400" customWidth="1"/>
    <col min="15106" max="15106" width="14.85546875" style="400" customWidth="1"/>
    <col min="15107" max="15107" width="16" style="400" customWidth="1"/>
    <col min="15108" max="15108" width="12.28515625" style="400" customWidth="1"/>
    <col min="15109" max="15109" width="11.5703125" style="400" bestFit="1" customWidth="1"/>
    <col min="15110" max="15110" width="11.7109375" style="400" bestFit="1" customWidth="1"/>
    <col min="15111" max="15111" width="9.85546875" style="400" customWidth="1"/>
    <col min="15112" max="15112" width="13.140625" style="400" customWidth="1"/>
    <col min="15113" max="15113" width="14.42578125" style="400" customWidth="1"/>
    <col min="15114" max="15360" width="11" style="400"/>
    <col min="15361" max="15361" width="4.42578125" style="400" customWidth="1"/>
    <col min="15362" max="15362" width="14.85546875" style="400" customWidth="1"/>
    <col min="15363" max="15363" width="16" style="400" customWidth="1"/>
    <col min="15364" max="15364" width="12.28515625" style="400" customWidth="1"/>
    <col min="15365" max="15365" width="11.5703125" style="400" bestFit="1" customWidth="1"/>
    <col min="15366" max="15366" width="11.7109375" style="400" bestFit="1" customWidth="1"/>
    <col min="15367" max="15367" width="9.85546875" style="400" customWidth="1"/>
    <col min="15368" max="15368" width="13.140625" style="400" customWidth="1"/>
    <col min="15369" max="15369" width="14.42578125" style="400" customWidth="1"/>
    <col min="15370" max="15616" width="11" style="400"/>
    <col min="15617" max="15617" width="4.42578125" style="400" customWidth="1"/>
    <col min="15618" max="15618" width="14.85546875" style="400" customWidth="1"/>
    <col min="15619" max="15619" width="16" style="400" customWidth="1"/>
    <col min="15620" max="15620" width="12.28515625" style="400" customWidth="1"/>
    <col min="15621" max="15621" width="11.5703125" style="400" bestFit="1" customWidth="1"/>
    <col min="15622" max="15622" width="11.7109375" style="400" bestFit="1" customWidth="1"/>
    <col min="15623" max="15623" width="9.85546875" style="400" customWidth="1"/>
    <col min="15624" max="15624" width="13.140625" style="400" customWidth="1"/>
    <col min="15625" max="15625" width="14.42578125" style="400" customWidth="1"/>
    <col min="15626" max="15872" width="11" style="400"/>
    <col min="15873" max="15873" width="4.42578125" style="400" customWidth="1"/>
    <col min="15874" max="15874" width="14.85546875" style="400" customWidth="1"/>
    <col min="15875" max="15875" width="16" style="400" customWidth="1"/>
    <col min="15876" max="15876" width="12.28515625" style="400" customWidth="1"/>
    <col min="15877" max="15877" width="11.5703125" style="400" bestFit="1" customWidth="1"/>
    <col min="15878" max="15878" width="11.7109375" style="400" bestFit="1" customWidth="1"/>
    <col min="15879" max="15879" width="9.85546875" style="400" customWidth="1"/>
    <col min="15880" max="15880" width="13.140625" style="400" customWidth="1"/>
    <col min="15881" max="15881" width="14.42578125" style="400" customWidth="1"/>
    <col min="15882" max="16128" width="11" style="400"/>
    <col min="16129" max="16129" width="4.42578125" style="400" customWidth="1"/>
    <col min="16130" max="16130" width="14.85546875" style="400" customWidth="1"/>
    <col min="16131" max="16131" width="16" style="400" customWidth="1"/>
    <col min="16132" max="16132" width="12.28515625" style="400" customWidth="1"/>
    <col min="16133" max="16133" width="11.5703125" style="400" bestFit="1" customWidth="1"/>
    <col min="16134" max="16134" width="11.7109375" style="400" bestFit="1" customWidth="1"/>
    <col min="16135" max="16135" width="9.85546875" style="400" customWidth="1"/>
    <col min="16136" max="16136" width="13.140625" style="400" customWidth="1"/>
    <col min="16137" max="16137" width="14.42578125" style="400" customWidth="1"/>
    <col min="16138" max="16384" width="11" style="400"/>
  </cols>
  <sheetData>
    <row r="1" spans="1:9" x14ac:dyDescent="0.2">
      <c r="A1" s="398" t="s">
        <v>0</v>
      </c>
      <c r="B1" s="399"/>
      <c r="C1" s="399"/>
      <c r="H1" s="400" t="s">
        <v>364</v>
      </c>
    </row>
    <row r="2" spans="1:9" x14ac:dyDescent="0.2">
      <c r="A2" s="399" t="s">
        <v>2</v>
      </c>
      <c r="B2" s="399"/>
      <c r="C2" s="399"/>
      <c r="H2" s="400" t="s">
        <v>365</v>
      </c>
    </row>
    <row r="3" spans="1:9" ht="22.7" customHeight="1" thickBot="1" x14ac:dyDescent="0.25">
      <c r="A3" s="401" t="s">
        <v>4</v>
      </c>
      <c r="B3" s="402"/>
      <c r="C3" s="402"/>
    </row>
    <row r="4" spans="1:9" ht="21.75" thickTop="1" thickBot="1" x14ac:dyDescent="0.35">
      <c r="A4" s="403" t="s">
        <v>5</v>
      </c>
      <c r="B4" s="404"/>
      <c r="C4" s="404"/>
      <c r="D4" s="404"/>
      <c r="E4" s="404"/>
      <c r="F4" s="404"/>
      <c r="G4" s="404"/>
      <c r="H4" s="404"/>
      <c r="I4" s="405"/>
    </row>
    <row r="5" spans="1:9" ht="13.5" thickTop="1" x14ac:dyDescent="0.2"/>
    <row r="6" spans="1:9" x14ac:dyDescent="0.2">
      <c r="C6" s="406" t="s">
        <v>366</v>
      </c>
      <c r="D6" s="407"/>
      <c r="E6" s="408" t="s">
        <v>7</v>
      </c>
      <c r="F6" s="407"/>
      <c r="G6" s="409" t="s">
        <v>367</v>
      </c>
    </row>
    <row r="7" spans="1:9" ht="18.75" customHeight="1" x14ac:dyDescent="0.2">
      <c r="C7" s="406" t="s">
        <v>368</v>
      </c>
      <c r="D7" s="410"/>
      <c r="E7" s="408" t="s">
        <v>369</v>
      </c>
      <c r="F7" s="410"/>
      <c r="G7" s="409" t="s">
        <v>370</v>
      </c>
    </row>
    <row r="8" spans="1:9" ht="6" customHeight="1" thickBot="1" x14ac:dyDescent="0.25"/>
    <row r="9" spans="1:9" ht="15.75" thickTop="1" thickBot="1" x14ac:dyDescent="0.25">
      <c r="A9" s="411" t="s">
        <v>13</v>
      </c>
      <c r="B9" s="412" t="s">
        <v>14</v>
      </c>
      <c r="C9" s="413"/>
      <c r="D9" s="413"/>
      <c r="E9" s="413"/>
      <c r="F9" s="413"/>
      <c r="G9" s="414"/>
      <c r="H9" s="415" t="s">
        <v>371</v>
      </c>
      <c r="I9" s="416"/>
    </row>
    <row r="10" spans="1:9" ht="13.5" thickTop="1" x14ac:dyDescent="0.2">
      <c r="A10" s="417" t="s">
        <v>372</v>
      </c>
      <c r="B10" s="418"/>
      <c r="C10" s="418"/>
      <c r="D10" s="410"/>
      <c r="E10" s="419"/>
      <c r="F10" s="418"/>
      <c r="G10" s="418"/>
      <c r="H10" s="418"/>
      <c r="I10" s="420"/>
    </row>
    <row r="11" spans="1:9" x14ac:dyDescent="0.2">
      <c r="A11" s="417" t="s">
        <v>18</v>
      </c>
      <c r="B11" s="418"/>
      <c r="C11" s="418"/>
      <c r="D11" s="410"/>
      <c r="E11" s="419"/>
      <c r="F11" s="418"/>
      <c r="G11" s="418" t="s">
        <v>373</v>
      </c>
      <c r="H11" s="418"/>
      <c r="I11" s="421"/>
    </row>
    <row r="12" spans="1:9" x14ac:dyDescent="0.2">
      <c r="A12" s="417" t="s">
        <v>374</v>
      </c>
      <c r="B12" s="418"/>
      <c r="C12" s="418"/>
      <c r="D12" s="418"/>
      <c r="E12" s="418"/>
      <c r="F12" s="418"/>
      <c r="G12" s="418"/>
      <c r="H12" s="418"/>
      <c r="I12" s="420"/>
    </row>
    <row r="13" spans="1:9" ht="6" customHeight="1" x14ac:dyDescent="0.2">
      <c r="A13" s="417"/>
      <c r="B13" s="418"/>
      <c r="C13" s="418"/>
      <c r="D13" s="418"/>
      <c r="E13" s="418"/>
      <c r="F13" s="418"/>
      <c r="G13" s="418"/>
      <c r="H13" s="418"/>
      <c r="I13" s="420"/>
    </row>
    <row r="14" spans="1:9" x14ac:dyDescent="0.2">
      <c r="A14" s="422" t="s">
        <v>21</v>
      </c>
      <c r="B14" s="418"/>
      <c r="C14" s="418"/>
      <c r="D14" s="418" t="s">
        <v>375</v>
      </c>
      <c r="E14" s="418"/>
      <c r="F14" s="418"/>
      <c r="G14" s="418"/>
      <c r="H14" s="418"/>
      <c r="I14" s="423" t="s">
        <v>376</v>
      </c>
    </row>
    <row r="15" spans="1:9" x14ac:dyDescent="0.2">
      <c r="A15" s="417" t="s">
        <v>377</v>
      </c>
      <c r="B15" s="418"/>
      <c r="C15" s="418"/>
      <c r="D15" s="424"/>
      <c r="E15" s="418"/>
      <c r="F15" s="418"/>
      <c r="G15" s="424"/>
      <c r="H15" s="418"/>
      <c r="I15" s="420"/>
    </row>
    <row r="16" spans="1:9" x14ac:dyDescent="0.2">
      <c r="A16" s="417" t="s">
        <v>378</v>
      </c>
      <c r="B16" s="418"/>
      <c r="C16" s="418"/>
      <c r="D16" s="424"/>
      <c r="E16" s="418"/>
      <c r="F16" s="418"/>
      <c r="G16" s="424"/>
      <c r="H16" s="418"/>
      <c r="I16" s="420"/>
    </row>
    <row r="17" spans="1:9" x14ac:dyDescent="0.2">
      <c r="A17" s="425" t="s">
        <v>379</v>
      </c>
      <c r="B17" s="418"/>
      <c r="C17" s="418"/>
      <c r="D17" s="424"/>
      <c r="E17" s="418"/>
      <c r="F17" s="418"/>
      <c r="G17" s="424"/>
      <c r="H17" s="418"/>
      <c r="I17" s="420"/>
    </row>
    <row r="18" spans="1:9" ht="6" customHeight="1" thickBot="1" x14ac:dyDescent="0.25">
      <c r="A18" s="426"/>
      <c r="B18" s="427"/>
      <c r="C18" s="427"/>
      <c r="D18" s="428"/>
      <c r="E18" s="427"/>
      <c r="F18" s="427"/>
      <c r="G18" s="428"/>
      <c r="H18" s="427"/>
      <c r="I18" s="429"/>
    </row>
    <row r="19" spans="1:9" ht="15.75" thickTop="1" thickBot="1" x14ac:dyDescent="0.25">
      <c r="A19" s="411" t="s">
        <v>29</v>
      </c>
      <c r="B19" s="412" t="s">
        <v>30</v>
      </c>
      <c r="C19" s="413"/>
      <c r="D19" s="413"/>
      <c r="E19" s="413"/>
      <c r="F19" s="413"/>
      <c r="G19" s="414"/>
      <c r="H19" s="415" t="s">
        <v>371</v>
      </c>
      <c r="I19" s="416"/>
    </row>
    <row r="20" spans="1:9" ht="13.5" thickTop="1" x14ac:dyDescent="0.2">
      <c r="A20" s="417" t="s">
        <v>380</v>
      </c>
      <c r="B20" s="418"/>
      <c r="C20" s="430"/>
      <c r="D20" s="418"/>
      <c r="E20" s="418"/>
      <c r="F20" s="418"/>
      <c r="G20" s="418"/>
      <c r="H20" s="431" t="s">
        <v>381</v>
      </c>
      <c r="I20" s="432"/>
    </row>
    <row r="21" spans="1:9" x14ac:dyDescent="0.2">
      <c r="A21" s="417" t="s">
        <v>382</v>
      </c>
      <c r="B21" s="418"/>
      <c r="C21" s="418"/>
      <c r="D21" s="418"/>
      <c r="E21" s="418"/>
      <c r="F21" s="418"/>
      <c r="G21" s="418"/>
      <c r="H21" s="431" t="s">
        <v>383</v>
      </c>
      <c r="I21" s="433"/>
    </row>
    <row r="22" spans="1:9" x14ac:dyDescent="0.2">
      <c r="A22" s="417" t="s">
        <v>36</v>
      </c>
      <c r="B22" s="418"/>
      <c r="C22" s="418"/>
      <c r="D22" s="424"/>
      <c r="E22" s="418"/>
      <c r="F22" s="418"/>
      <c r="G22" s="418"/>
      <c r="H22" s="418"/>
      <c r="I22" s="420"/>
    </row>
    <row r="23" spans="1:9" ht="6" customHeight="1" x14ac:dyDescent="0.2">
      <c r="A23" s="417"/>
      <c r="B23" s="418"/>
      <c r="C23" s="418"/>
      <c r="D23" s="434"/>
      <c r="E23" s="418"/>
      <c r="F23" s="418"/>
      <c r="G23" s="418"/>
      <c r="H23" s="418"/>
      <c r="I23" s="420"/>
    </row>
    <row r="24" spans="1:9" x14ac:dyDescent="0.2">
      <c r="A24" s="422" t="s">
        <v>21</v>
      </c>
      <c r="B24" s="418"/>
      <c r="C24" s="418"/>
      <c r="D24" s="418" t="s">
        <v>384</v>
      </c>
      <c r="E24" s="418"/>
      <c r="F24" s="418"/>
      <c r="G24" s="418" t="s">
        <v>376</v>
      </c>
      <c r="H24" s="418"/>
      <c r="I24" s="420"/>
    </row>
    <row r="25" spans="1:9" x14ac:dyDescent="0.2">
      <c r="A25" s="417" t="s">
        <v>377</v>
      </c>
      <c r="B25" s="418"/>
      <c r="C25" s="418"/>
      <c r="D25" s="430"/>
      <c r="E25" s="418"/>
      <c r="F25" s="418"/>
      <c r="G25" s="430"/>
      <c r="H25" s="418"/>
      <c r="I25" s="420"/>
    </row>
    <row r="26" spans="1:9" x14ac:dyDescent="0.2">
      <c r="A26" s="417" t="s">
        <v>378</v>
      </c>
      <c r="B26" s="418"/>
      <c r="C26" s="418"/>
      <c r="D26" s="424"/>
      <c r="E26" s="418"/>
      <c r="F26" s="418"/>
      <c r="G26" s="424"/>
      <c r="H26" s="418"/>
      <c r="I26" s="420"/>
    </row>
    <row r="27" spans="1:9" x14ac:dyDescent="0.2">
      <c r="A27" s="425" t="s">
        <v>385</v>
      </c>
      <c r="B27" s="418"/>
      <c r="C27" s="418"/>
      <c r="D27" s="424"/>
      <c r="E27" s="418"/>
      <c r="F27" s="418"/>
      <c r="G27" s="424"/>
      <c r="H27" s="418"/>
      <c r="I27" s="420"/>
    </row>
    <row r="28" spans="1:9" ht="6" customHeight="1" thickBot="1" x14ac:dyDescent="0.25">
      <c r="A28" s="426"/>
      <c r="B28" s="427"/>
      <c r="C28" s="427"/>
      <c r="D28" s="427"/>
      <c r="E28" s="427"/>
      <c r="F28" s="427"/>
      <c r="G28" s="427"/>
      <c r="H28" s="427"/>
      <c r="I28" s="429"/>
    </row>
    <row r="29" spans="1:9" ht="15.75" thickTop="1" thickBot="1" x14ac:dyDescent="0.25">
      <c r="A29" s="411">
        <v>2</v>
      </c>
      <c r="B29" s="412" t="s">
        <v>39</v>
      </c>
      <c r="C29" s="413"/>
      <c r="D29" s="413"/>
      <c r="E29" s="413"/>
      <c r="F29" s="413"/>
      <c r="G29" s="413"/>
      <c r="H29" s="413"/>
      <c r="I29" s="435"/>
    </row>
    <row r="30" spans="1:9" ht="13.5" thickTop="1" x14ac:dyDescent="0.2">
      <c r="A30" s="417" t="s">
        <v>386</v>
      </c>
      <c r="B30" s="418"/>
      <c r="C30" s="418"/>
      <c r="D30" s="418"/>
      <c r="E30" s="410"/>
      <c r="F30" s="436"/>
      <c r="G30" s="436"/>
      <c r="H30" s="436"/>
      <c r="I30" s="437"/>
    </row>
    <row r="31" spans="1:9" ht="15" customHeight="1" x14ac:dyDescent="0.2">
      <c r="A31" s="417" t="s">
        <v>43</v>
      </c>
      <c r="B31" s="418"/>
      <c r="C31" s="434"/>
      <c r="D31" s="418"/>
      <c r="E31" s="438"/>
      <c r="F31" s="439"/>
      <c r="G31" s="439"/>
      <c r="H31" s="439"/>
      <c r="I31" s="440"/>
    </row>
    <row r="32" spans="1:9" ht="15" customHeight="1" x14ac:dyDescent="0.2">
      <c r="A32" s="417" t="s">
        <v>44</v>
      </c>
      <c r="B32" s="418"/>
      <c r="C32" s="418"/>
      <c r="D32" s="418"/>
      <c r="E32" s="438"/>
      <c r="F32" s="439"/>
      <c r="G32" s="439"/>
      <c r="H32" s="439"/>
      <c r="I32" s="440"/>
    </row>
    <row r="33" spans="1:9" x14ac:dyDescent="0.2">
      <c r="A33" s="417" t="s">
        <v>45</v>
      </c>
      <c r="B33" s="418"/>
      <c r="C33" s="418"/>
      <c r="D33" s="418"/>
      <c r="E33" s="438"/>
      <c r="F33" s="439"/>
      <c r="G33" s="439"/>
      <c r="H33" s="439"/>
      <c r="I33" s="440"/>
    </row>
    <row r="34" spans="1:9" x14ac:dyDescent="0.2">
      <c r="A34" s="417" t="s">
        <v>46</v>
      </c>
      <c r="B34" s="418"/>
      <c r="C34" s="418"/>
      <c r="D34" s="418"/>
      <c r="E34" s="438"/>
      <c r="F34" s="439"/>
      <c r="G34" s="439"/>
      <c r="H34" s="439"/>
      <c r="I34" s="440"/>
    </row>
    <row r="35" spans="1:9" ht="6" customHeight="1" thickBot="1" x14ac:dyDescent="0.25">
      <c r="A35" s="426"/>
      <c r="B35" s="427"/>
      <c r="C35" s="427"/>
      <c r="D35" s="427"/>
      <c r="E35" s="427"/>
      <c r="F35" s="427"/>
      <c r="G35" s="427"/>
      <c r="H35" s="427"/>
      <c r="I35" s="429"/>
    </row>
    <row r="36" spans="1:9" ht="15.75" thickTop="1" thickBot="1" x14ac:dyDescent="0.25">
      <c r="A36" s="411">
        <v>3</v>
      </c>
      <c r="B36" s="441" t="s">
        <v>48</v>
      </c>
      <c r="C36" s="442"/>
      <c r="D36" s="442"/>
      <c r="E36" s="442"/>
      <c r="F36" s="442"/>
      <c r="G36" s="442"/>
      <c r="H36" s="442"/>
      <c r="I36" s="443"/>
    </row>
    <row r="37" spans="1:9" ht="13.5" thickTop="1" x14ac:dyDescent="0.2">
      <c r="A37" s="444" t="s">
        <v>49</v>
      </c>
      <c r="B37" s="445"/>
      <c r="C37" s="446" t="s">
        <v>124</v>
      </c>
      <c r="D37" s="445"/>
      <c r="E37" s="447" t="s">
        <v>51</v>
      </c>
      <c r="F37" s="446" t="s">
        <v>387</v>
      </c>
      <c r="G37" s="445"/>
      <c r="H37" s="448" t="s">
        <v>53</v>
      </c>
      <c r="I37" s="449"/>
    </row>
    <row r="38" spans="1:9" x14ac:dyDescent="0.2">
      <c r="A38" s="450" t="s">
        <v>388</v>
      </c>
      <c r="B38" s="451"/>
      <c r="C38" s="452" t="s">
        <v>55</v>
      </c>
      <c r="D38" s="451"/>
      <c r="E38" s="453" t="s">
        <v>389</v>
      </c>
      <c r="F38" s="452" t="s">
        <v>57</v>
      </c>
      <c r="G38" s="451"/>
      <c r="H38" s="454" t="s">
        <v>390</v>
      </c>
      <c r="I38" s="455" t="s">
        <v>391</v>
      </c>
    </row>
    <row r="39" spans="1:9" x14ac:dyDescent="0.2">
      <c r="A39" s="456" t="s">
        <v>392</v>
      </c>
      <c r="B39" s="457"/>
      <c r="C39" s="458" t="s">
        <v>61</v>
      </c>
      <c r="D39" s="457"/>
      <c r="E39" s="459" t="s">
        <v>393</v>
      </c>
      <c r="F39" s="458" t="s">
        <v>394</v>
      </c>
      <c r="G39" s="457"/>
      <c r="H39" s="460" t="s">
        <v>395</v>
      </c>
      <c r="I39" s="461" t="s">
        <v>395</v>
      </c>
    </row>
    <row r="40" spans="1:9" x14ac:dyDescent="0.2">
      <c r="A40" s="462"/>
      <c r="B40" s="463"/>
      <c r="C40" s="464"/>
      <c r="D40" s="463"/>
      <c r="E40" s="465"/>
      <c r="F40" s="466"/>
      <c r="G40" s="463"/>
      <c r="H40" s="467"/>
      <c r="I40" s="421"/>
    </row>
    <row r="41" spans="1:9" x14ac:dyDescent="0.2">
      <c r="A41" s="468"/>
      <c r="B41" s="469"/>
      <c r="C41" s="464"/>
      <c r="D41" s="469"/>
      <c r="E41" s="470"/>
      <c r="F41" s="471"/>
      <c r="G41" s="469"/>
      <c r="H41" s="472"/>
      <c r="I41" s="473"/>
    </row>
    <row r="42" spans="1:9" x14ac:dyDescent="0.2">
      <c r="A42" s="474"/>
      <c r="B42" s="469"/>
      <c r="C42" s="464"/>
      <c r="D42" s="469"/>
      <c r="E42" s="470"/>
      <c r="F42" s="471"/>
      <c r="G42" s="469"/>
      <c r="H42" s="472"/>
      <c r="I42" s="473"/>
    </row>
    <row r="43" spans="1:9" x14ac:dyDescent="0.2">
      <c r="A43" s="474"/>
      <c r="B43" s="469"/>
      <c r="C43" s="464"/>
      <c r="D43" s="469"/>
      <c r="E43" s="470"/>
      <c r="F43" s="471"/>
      <c r="G43" s="469"/>
      <c r="H43" s="472"/>
      <c r="I43" s="473"/>
    </row>
    <row r="44" spans="1:9" x14ac:dyDescent="0.2">
      <c r="A44" s="474"/>
      <c r="B44" s="469"/>
      <c r="C44" s="471"/>
      <c r="D44" s="469"/>
      <c r="E44" s="470"/>
      <c r="F44" s="471"/>
      <c r="G44" s="469"/>
      <c r="H44" s="472"/>
      <c r="I44" s="473"/>
    </row>
    <row r="45" spans="1:9" ht="13.5" thickBot="1" x14ac:dyDescent="0.25">
      <c r="A45" s="475"/>
      <c r="B45" s="476"/>
      <c r="C45" s="477"/>
      <c r="D45" s="476"/>
      <c r="E45" s="478"/>
      <c r="F45" s="477"/>
      <c r="G45" s="476"/>
      <c r="H45" s="479"/>
      <c r="I45" s="480"/>
    </row>
    <row r="46" spans="1:9" ht="15.75" thickTop="1" thickBot="1" x14ac:dyDescent="0.25">
      <c r="A46" s="411">
        <v>4</v>
      </c>
      <c r="B46" s="441" t="s">
        <v>64</v>
      </c>
      <c r="C46" s="442"/>
      <c r="D46" s="442"/>
      <c r="E46" s="442"/>
      <c r="F46" s="442"/>
      <c r="G46" s="442"/>
      <c r="H46" s="442"/>
      <c r="I46" s="443"/>
    </row>
    <row r="47" spans="1:9" ht="13.5" thickTop="1" x14ac:dyDescent="0.2">
      <c r="A47" s="444" t="s">
        <v>49</v>
      </c>
      <c r="B47" s="445"/>
      <c r="C47" s="446" t="s">
        <v>124</v>
      </c>
      <c r="D47" s="445"/>
      <c r="E47" s="447" t="s">
        <v>51</v>
      </c>
      <c r="F47" s="446" t="s">
        <v>387</v>
      </c>
      <c r="G47" s="445"/>
      <c r="H47" s="448" t="s">
        <v>65</v>
      </c>
      <c r="I47" s="449"/>
    </row>
    <row r="48" spans="1:9" x14ac:dyDescent="0.2">
      <c r="A48" s="450" t="s">
        <v>388</v>
      </c>
      <c r="B48" s="451"/>
      <c r="C48" s="452" t="s">
        <v>55</v>
      </c>
      <c r="D48" s="451"/>
      <c r="E48" s="453" t="s">
        <v>389</v>
      </c>
      <c r="F48" s="452" t="s">
        <v>57</v>
      </c>
      <c r="G48" s="451"/>
      <c r="H48" s="454" t="s">
        <v>396</v>
      </c>
      <c r="I48" s="455" t="s">
        <v>397</v>
      </c>
    </row>
    <row r="49" spans="1:9" x14ac:dyDescent="0.2">
      <c r="A49" s="456" t="s">
        <v>392</v>
      </c>
      <c r="B49" s="457"/>
      <c r="C49" s="458" t="s">
        <v>61</v>
      </c>
      <c r="D49" s="457"/>
      <c r="E49" s="459" t="s">
        <v>393</v>
      </c>
      <c r="F49" s="458" t="s">
        <v>394</v>
      </c>
      <c r="G49" s="457"/>
      <c r="H49" s="460" t="s">
        <v>398</v>
      </c>
      <c r="I49" s="461" t="s">
        <v>399</v>
      </c>
    </row>
    <row r="50" spans="1:9" x14ac:dyDescent="0.2">
      <c r="A50" s="462"/>
      <c r="B50" s="481"/>
      <c r="C50" s="464"/>
      <c r="D50" s="469"/>
      <c r="E50" s="470"/>
      <c r="F50" s="471"/>
      <c r="G50" s="469"/>
      <c r="H50" s="482"/>
      <c r="I50" s="473"/>
    </row>
    <row r="51" spans="1:9" x14ac:dyDescent="0.2">
      <c r="A51" s="483"/>
      <c r="B51" s="481"/>
      <c r="C51" s="464"/>
      <c r="D51" s="469"/>
      <c r="E51" s="470"/>
      <c r="F51" s="471"/>
      <c r="G51" s="469"/>
      <c r="H51" s="482"/>
      <c r="I51" s="473"/>
    </row>
    <row r="52" spans="1:9" x14ac:dyDescent="0.2">
      <c r="A52" s="474"/>
      <c r="B52" s="469"/>
      <c r="C52" s="464"/>
      <c r="D52" s="469"/>
      <c r="E52" s="470"/>
      <c r="F52" s="471"/>
      <c r="G52" s="469"/>
      <c r="H52" s="482"/>
      <c r="I52" s="473"/>
    </row>
    <row r="53" spans="1:9" x14ac:dyDescent="0.2">
      <c r="A53" s="468"/>
      <c r="B53" s="469"/>
      <c r="C53" s="464"/>
      <c r="D53" s="469"/>
      <c r="E53" s="470"/>
      <c r="F53" s="471"/>
      <c r="G53" s="469"/>
      <c r="H53" s="482"/>
      <c r="I53" s="473"/>
    </row>
    <row r="54" spans="1:9" x14ac:dyDescent="0.2">
      <c r="A54" s="474"/>
      <c r="B54" s="469"/>
      <c r="C54" s="464"/>
      <c r="D54" s="469"/>
      <c r="E54" s="470"/>
      <c r="F54" s="471"/>
      <c r="G54" s="469"/>
      <c r="H54" s="482"/>
      <c r="I54" s="473"/>
    </row>
    <row r="55" spans="1:9" ht="13.5" thickBot="1" x14ac:dyDescent="0.25">
      <c r="A55" s="475"/>
      <c r="B55" s="476"/>
      <c r="C55" s="484"/>
      <c r="D55" s="485"/>
      <c r="E55" s="479"/>
      <c r="F55" s="484"/>
      <c r="G55" s="485"/>
      <c r="H55" s="486"/>
      <c r="I55" s="480"/>
    </row>
    <row r="56" spans="1:9" ht="15.75" thickTop="1" thickBot="1" x14ac:dyDescent="0.25">
      <c r="A56" s="411">
        <v>5</v>
      </c>
      <c r="B56" s="441" t="s">
        <v>68</v>
      </c>
      <c r="C56" s="442"/>
      <c r="D56" s="442"/>
      <c r="E56" s="442"/>
      <c r="F56" s="442"/>
      <c r="G56" s="442"/>
      <c r="H56" s="442"/>
      <c r="I56" s="443"/>
    </row>
    <row r="57" spans="1:9" ht="12.75" customHeight="1" thickTop="1" x14ac:dyDescent="0.2">
      <c r="A57" s="487"/>
      <c r="B57" s="488" t="s">
        <v>400</v>
      </c>
      <c r="C57" s="488"/>
      <c r="D57" s="488"/>
      <c r="E57" s="488"/>
      <c r="F57" s="488"/>
      <c r="G57" s="488"/>
      <c r="H57" s="488"/>
      <c r="I57" s="489"/>
    </row>
    <row r="58" spans="1:9" ht="13.7" customHeight="1" x14ac:dyDescent="0.2">
      <c r="A58" s="444" t="s">
        <v>49</v>
      </c>
      <c r="B58" s="445"/>
      <c r="C58" s="446" t="s">
        <v>124</v>
      </c>
      <c r="D58" s="445"/>
      <c r="E58" s="447" t="s">
        <v>51</v>
      </c>
      <c r="F58" s="446" t="s">
        <v>70</v>
      </c>
      <c r="G58" s="445"/>
      <c r="H58" s="446" t="s">
        <v>401</v>
      </c>
      <c r="I58" s="490"/>
    </row>
    <row r="59" spans="1:9" x14ac:dyDescent="0.2">
      <c r="A59" s="450" t="s">
        <v>388</v>
      </c>
      <c r="B59" s="451"/>
      <c r="C59" s="452" t="s">
        <v>55</v>
      </c>
      <c r="D59" s="451"/>
      <c r="E59" s="453" t="s">
        <v>389</v>
      </c>
      <c r="F59" s="452" t="s">
        <v>73</v>
      </c>
      <c r="G59" s="451"/>
      <c r="H59" s="452" t="s">
        <v>402</v>
      </c>
      <c r="I59" s="491"/>
    </row>
    <row r="60" spans="1:9" x14ac:dyDescent="0.2">
      <c r="A60" s="456" t="s">
        <v>392</v>
      </c>
      <c r="B60" s="457"/>
      <c r="C60" s="458" t="s">
        <v>61</v>
      </c>
      <c r="D60" s="457"/>
      <c r="E60" s="459" t="s">
        <v>393</v>
      </c>
      <c r="F60" s="458" t="s">
        <v>75</v>
      </c>
      <c r="G60" s="457"/>
      <c r="H60" s="492"/>
      <c r="I60" s="493"/>
    </row>
    <row r="61" spans="1:9" x14ac:dyDescent="0.2">
      <c r="A61" s="468"/>
      <c r="B61" s="469"/>
      <c r="C61" s="471"/>
      <c r="D61" s="469"/>
      <c r="E61" s="465"/>
      <c r="F61" s="466" t="s">
        <v>403</v>
      </c>
      <c r="G61" s="463"/>
      <c r="H61" s="494"/>
      <c r="I61" s="495"/>
    </row>
    <row r="62" spans="1:9" x14ac:dyDescent="0.2">
      <c r="A62" s="474"/>
      <c r="B62" s="469"/>
      <c r="C62" s="471"/>
      <c r="D62" s="469"/>
      <c r="E62" s="470"/>
      <c r="F62" s="471"/>
      <c r="G62" s="469"/>
      <c r="H62" s="496"/>
      <c r="I62" s="497"/>
    </row>
    <row r="63" spans="1:9" x14ac:dyDescent="0.2">
      <c r="A63" s="474"/>
      <c r="B63" s="469"/>
      <c r="C63" s="471"/>
      <c r="D63" s="469"/>
      <c r="E63" s="470"/>
      <c r="F63" s="471"/>
      <c r="G63" s="469"/>
      <c r="H63" s="496"/>
      <c r="I63" s="497"/>
    </row>
    <row r="64" spans="1:9" x14ac:dyDescent="0.2">
      <c r="A64" s="474"/>
      <c r="B64" s="469"/>
      <c r="C64" s="471"/>
      <c r="D64" s="469"/>
      <c r="E64" s="470"/>
      <c r="F64" s="471"/>
      <c r="G64" s="469"/>
      <c r="H64" s="496"/>
      <c r="I64" s="497"/>
    </row>
    <row r="65" spans="1:10" x14ac:dyDescent="0.2">
      <c r="A65" s="474"/>
      <c r="B65" s="469"/>
      <c r="C65" s="471"/>
      <c r="D65" s="469"/>
      <c r="E65" s="470"/>
      <c r="F65" s="471"/>
      <c r="G65" s="469"/>
      <c r="H65" s="496"/>
      <c r="I65" s="497"/>
    </row>
    <row r="66" spans="1:10" ht="13.5" thickBot="1" x14ac:dyDescent="0.25">
      <c r="A66" s="475"/>
      <c r="B66" s="476"/>
      <c r="C66" s="484"/>
      <c r="D66" s="485"/>
      <c r="E66" s="479"/>
      <c r="F66" s="484"/>
      <c r="G66" s="485"/>
      <c r="H66" s="498"/>
      <c r="I66" s="499"/>
    </row>
    <row r="67" spans="1:10" ht="15.75" thickTop="1" thickBot="1" x14ac:dyDescent="0.25">
      <c r="A67" s="411">
        <v>6</v>
      </c>
      <c r="B67" s="412" t="s">
        <v>76</v>
      </c>
      <c r="C67" s="413"/>
      <c r="D67" s="413"/>
      <c r="E67" s="413"/>
      <c r="F67" s="413"/>
      <c r="G67" s="413"/>
      <c r="H67" s="413"/>
      <c r="I67" s="435"/>
      <c r="J67" s="500" t="s">
        <v>404</v>
      </c>
    </row>
    <row r="68" spans="1:10" ht="4.7" customHeight="1" thickTop="1" thickBot="1" x14ac:dyDescent="0.25">
      <c r="A68" s="501"/>
      <c r="B68" s="502"/>
      <c r="C68" s="502"/>
      <c r="D68" s="502"/>
      <c r="E68" s="502"/>
      <c r="F68" s="502"/>
      <c r="G68" s="502"/>
      <c r="H68" s="502"/>
      <c r="I68" s="503"/>
    </row>
    <row r="69" spans="1:10" ht="16.5" customHeight="1" thickTop="1" thickBot="1" x14ac:dyDescent="0.25">
      <c r="A69" s="504" t="s">
        <v>405</v>
      </c>
      <c r="B69" s="434" t="s">
        <v>406</v>
      </c>
      <c r="C69" s="418"/>
      <c r="D69" s="418"/>
      <c r="E69" s="418"/>
      <c r="F69" s="418"/>
      <c r="G69" s="418"/>
      <c r="H69" s="418"/>
      <c r="I69" s="505"/>
    </row>
    <row r="70" spans="1:10" ht="11.1" customHeight="1" thickTop="1" x14ac:dyDescent="0.2">
      <c r="A70" s="506" t="s">
        <v>407</v>
      </c>
      <c r="B70" s="507" t="s">
        <v>408</v>
      </c>
      <c r="C70" s="508">
        <v>1</v>
      </c>
      <c r="D70" s="509" t="s">
        <v>79</v>
      </c>
      <c r="E70" s="510"/>
      <c r="F70" s="510"/>
      <c r="G70" s="510"/>
      <c r="H70" s="511"/>
      <c r="I70" s="512"/>
    </row>
    <row r="71" spans="1:10" ht="11.1" customHeight="1" x14ac:dyDescent="0.2">
      <c r="A71" s="417"/>
      <c r="B71" s="418"/>
      <c r="C71" s="513">
        <v>2</v>
      </c>
      <c r="D71" s="514" t="s">
        <v>80</v>
      </c>
      <c r="E71" s="418"/>
      <c r="F71" s="418"/>
      <c r="G71" s="418"/>
      <c r="H71" s="515"/>
      <c r="I71" s="512"/>
    </row>
    <row r="72" spans="1:10" ht="11.1" customHeight="1" x14ac:dyDescent="0.2">
      <c r="A72" s="417"/>
      <c r="B72" s="418"/>
      <c r="C72" s="513">
        <v>3</v>
      </c>
      <c r="D72" s="514" t="s">
        <v>81</v>
      </c>
      <c r="E72" s="418"/>
      <c r="F72" s="418"/>
      <c r="G72" s="418"/>
      <c r="H72" s="515"/>
      <c r="I72" s="512"/>
    </row>
    <row r="73" spans="1:10" ht="11.1" customHeight="1" x14ac:dyDescent="0.2">
      <c r="A73" s="417"/>
      <c r="B73" s="418"/>
      <c r="C73" s="513">
        <v>4</v>
      </c>
      <c r="D73" s="514" t="s">
        <v>82</v>
      </c>
      <c r="E73" s="418"/>
      <c r="F73" s="418"/>
      <c r="G73" s="516"/>
      <c r="H73" s="515"/>
      <c r="I73" s="512"/>
    </row>
    <row r="74" spans="1:10" ht="11.1" customHeight="1" x14ac:dyDescent="0.2">
      <c r="A74" s="417"/>
      <c r="B74" s="418"/>
      <c r="C74" s="513">
        <v>5</v>
      </c>
      <c r="D74" s="514" t="s">
        <v>83</v>
      </c>
      <c r="E74" s="418"/>
      <c r="F74" s="418"/>
      <c r="G74" s="418"/>
      <c r="H74" s="517"/>
      <c r="I74" s="512"/>
    </row>
    <row r="75" spans="1:10" ht="11.1" customHeight="1" x14ac:dyDescent="0.2">
      <c r="A75" s="417"/>
      <c r="B75" s="418"/>
      <c r="C75" s="513">
        <v>6</v>
      </c>
      <c r="D75" s="514" t="s">
        <v>84</v>
      </c>
      <c r="E75" s="418"/>
      <c r="F75" s="418"/>
      <c r="G75" s="418"/>
      <c r="H75" s="517"/>
      <c r="I75" s="512"/>
    </row>
    <row r="76" spans="1:10" ht="11.1" customHeight="1" x14ac:dyDescent="0.2">
      <c r="A76" s="417"/>
      <c r="B76" s="418"/>
      <c r="C76" s="513">
        <v>7</v>
      </c>
      <c r="D76" s="514" t="s">
        <v>85</v>
      </c>
      <c r="E76" s="418"/>
      <c r="F76" s="418"/>
      <c r="G76" s="418"/>
      <c r="H76" s="517"/>
      <c r="I76" s="512"/>
    </row>
    <row r="77" spans="1:10" ht="12.2" customHeight="1" x14ac:dyDescent="0.2">
      <c r="A77" s="417"/>
      <c r="B77" s="418"/>
      <c r="C77" s="513">
        <v>8</v>
      </c>
      <c r="D77" s="514" t="s">
        <v>86</v>
      </c>
      <c r="E77" s="418"/>
      <c r="F77" s="418"/>
      <c r="G77" s="418"/>
      <c r="H77" s="515"/>
      <c r="I77" s="512"/>
    </row>
    <row r="78" spans="1:10" ht="11.1" customHeight="1" x14ac:dyDescent="0.2">
      <c r="A78" s="417"/>
      <c r="B78" s="418"/>
      <c r="C78" s="513">
        <v>9</v>
      </c>
      <c r="D78" s="514" t="s">
        <v>87</v>
      </c>
      <c r="E78" s="418"/>
      <c r="F78" s="418"/>
      <c r="G78" s="418"/>
      <c r="H78" s="515"/>
      <c r="I78" s="512"/>
    </row>
    <row r="79" spans="1:10" ht="11.1" customHeight="1" x14ac:dyDescent="0.2">
      <c r="A79" s="417"/>
      <c r="B79" s="418"/>
      <c r="C79" s="513">
        <v>10</v>
      </c>
      <c r="D79" s="514" t="s">
        <v>409</v>
      </c>
      <c r="E79" s="418"/>
      <c r="F79" s="418"/>
      <c r="G79" s="418"/>
      <c r="H79" s="515"/>
      <c r="I79" s="512"/>
    </row>
    <row r="80" spans="1:10" ht="11.1" customHeight="1" x14ac:dyDescent="0.2">
      <c r="A80" s="417"/>
      <c r="B80" s="418"/>
      <c r="C80" s="513">
        <v>11</v>
      </c>
      <c r="D80" s="514" t="s">
        <v>89</v>
      </c>
      <c r="E80" s="418"/>
      <c r="F80" s="418"/>
      <c r="G80" s="418"/>
      <c r="H80" s="515"/>
      <c r="I80" s="512"/>
    </row>
    <row r="81" spans="1:9" ht="11.1" customHeight="1" x14ac:dyDescent="0.2">
      <c r="A81" s="417"/>
      <c r="B81" s="418"/>
      <c r="C81" s="513">
        <v>12</v>
      </c>
      <c r="D81" s="514" t="s">
        <v>90</v>
      </c>
      <c r="E81" s="418"/>
      <c r="F81" s="418"/>
      <c r="G81" s="418"/>
      <c r="H81" s="515"/>
      <c r="I81" s="512"/>
    </row>
    <row r="82" spans="1:9" ht="11.1" customHeight="1" x14ac:dyDescent="0.2">
      <c r="A82" s="417"/>
      <c r="B82" s="418"/>
      <c r="C82" s="513">
        <v>13</v>
      </c>
      <c r="D82" s="514" t="s">
        <v>410</v>
      </c>
      <c r="E82" s="418"/>
      <c r="F82" s="418"/>
      <c r="G82" s="418"/>
      <c r="H82" s="418"/>
      <c r="I82" s="518"/>
    </row>
    <row r="83" spans="1:9" ht="11.1" customHeight="1" thickBot="1" x14ac:dyDescent="0.25">
      <c r="A83" s="417"/>
      <c r="B83" s="418"/>
      <c r="C83" s="513">
        <v>14</v>
      </c>
      <c r="D83" s="514" t="s">
        <v>92</v>
      </c>
      <c r="E83" s="418"/>
      <c r="F83" s="418"/>
      <c r="G83" s="418"/>
      <c r="H83" s="519"/>
      <c r="I83" s="520"/>
    </row>
    <row r="84" spans="1:9" ht="12.2" customHeight="1" thickTop="1" thickBot="1" x14ac:dyDescent="0.3">
      <c r="A84" s="417"/>
      <c r="B84" s="418"/>
      <c r="C84" s="521"/>
      <c r="D84" s="418"/>
      <c r="E84" s="418"/>
      <c r="F84" s="418"/>
      <c r="G84" s="418"/>
      <c r="H84" s="522" t="s">
        <v>93</v>
      </c>
      <c r="I84" s="505">
        <f>SUM(I70:I83)</f>
        <v>0</v>
      </c>
    </row>
    <row r="85" spans="1:9" ht="12.2" customHeight="1" thickTop="1" x14ac:dyDescent="0.2">
      <c r="A85" s="506" t="s">
        <v>411</v>
      </c>
      <c r="B85" s="507" t="s">
        <v>412</v>
      </c>
      <c r="C85" s="508">
        <v>15</v>
      </c>
      <c r="D85" s="509" t="s">
        <v>95</v>
      </c>
      <c r="E85" s="510"/>
      <c r="F85" s="510"/>
      <c r="G85" s="510"/>
      <c r="H85" s="523"/>
      <c r="I85" s="512"/>
    </row>
    <row r="86" spans="1:9" ht="12.2" customHeight="1" thickBot="1" x14ac:dyDescent="0.25">
      <c r="A86" s="524"/>
      <c r="B86" s="434"/>
      <c r="C86" s="513">
        <v>16</v>
      </c>
      <c r="D86" s="514" t="s">
        <v>413</v>
      </c>
      <c r="E86" s="418"/>
      <c r="F86" s="418"/>
      <c r="G86" s="418"/>
      <c r="H86" s="517"/>
      <c r="I86" s="520"/>
    </row>
    <row r="87" spans="1:9" ht="12.2" customHeight="1" thickTop="1" thickBot="1" x14ac:dyDescent="0.3">
      <c r="A87" s="524"/>
      <c r="B87" s="434"/>
      <c r="C87" s="521"/>
      <c r="D87" s="418"/>
      <c r="E87" s="418"/>
      <c r="F87" s="418"/>
      <c r="G87" s="418"/>
      <c r="H87" s="522" t="s">
        <v>97</v>
      </c>
      <c r="I87" s="505">
        <f>SUM(I85:I86)</f>
        <v>0</v>
      </c>
    </row>
    <row r="88" spans="1:9" ht="12.2" customHeight="1" thickTop="1" thickBot="1" x14ac:dyDescent="0.25">
      <c r="A88" s="506" t="s">
        <v>414</v>
      </c>
      <c r="B88" s="507" t="s">
        <v>415</v>
      </c>
      <c r="C88" s="510"/>
      <c r="D88" s="510"/>
      <c r="E88" s="510"/>
      <c r="F88" s="510"/>
      <c r="G88" s="510"/>
      <c r="H88" s="510"/>
      <c r="I88" s="525"/>
    </row>
    <row r="89" spans="1:9" ht="13.5" customHeight="1" thickTop="1" thickBot="1" x14ac:dyDescent="0.25">
      <c r="A89" s="417"/>
      <c r="B89" s="418"/>
      <c r="C89" s="418"/>
      <c r="D89" s="434" t="s">
        <v>416</v>
      </c>
      <c r="E89" s="418"/>
      <c r="F89" s="418"/>
      <c r="G89" s="418"/>
      <c r="H89" s="418"/>
      <c r="I89" s="505">
        <f>+I69+I84-I87</f>
        <v>0</v>
      </c>
    </row>
    <row r="90" spans="1:9" ht="12.2" customHeight="1" thickTop="1" x14ac:dyDescent="0.2">
      <c r="A90" s="526"/>
      <c r="B90" s="510"/>
      <c r="C90" s="508">
        <v>17</v>
      </c>
      <c r="D90" s="509" t="s">
        <v>99</v>
      </c>
      <c r="E90" s="510"/>
      <c r="F90" s="510"/>
      <c r="G90" s="527"/>
      <c r="H90" s="528"/>
      <c r="I90" s="525"/>
    </row>
    <row r="91" spans="1:9" ht="12.2" customHeight="1" x14ac:dyDescent="0.2">
      <c r="A91" s="417"/>
      <c r="B91" s="418"/>
      <c r="C91" s="513">
        <v>18</v>
      </c>
      <c r="D91" s="514" t="s">
        <v>417</v>
      </c>
      <c r="E91" s="418"/>
      <c r="F91" s="418"/>
      <c r="G91" s="418"/>
      <c r="H91" s="528"/>
      <c r="I91" s="525"/>
    </row>
    <row r="92" spans="1:9" ht="12.2" customHeight="1" x14ac:dyDescent="0.2">
      <c r="A92" s="417"/>
      <c r="B92" s="418"/>
      <c r="C92" s="513">
        <v>19</v>
      </c>
      <c r="D92" s="514" t="s">
        <v>418</v>
      </c>
      <c r="E92" s="418"/>
      <c r="F92" s="418"/>
      <c r="G92" s="418"/>
      <c r="H92" s="418"/>
      <c r="I92" s="518"/>
    </row>
    <row r="93" spans="1:9" ht="12.2" customHeight="1" x14ac:dyDescent="0.2">
      <c r="A93" s="529"/>
      <c r="B93" s="436"/>
      <c r="C93" s="530">
        <v>20</v>
      </c>
      <c r="D93" s="531" t="s">
        <v>102</v>
      </c>
      <c r="E93" s="436"/>
      <c r="F93" s="436"/>
      <c r="G93" s="436"/>
      <c r="H93" s="532"/>
      <c r="I93" s="518"/>
    </row>
    <row r="94" spans="1:9" ht="12.2" customHeight="1" thickBot="1" x14ac:dyDescent="0.25">
      <c r="A94" s="417"/>
      <c r="B94" s="418"/>
      <c r="C94" s="418"/>
      <c r="D94" s="418"/>
      <c r="E94" s="418"/>
      <c r="F94" s="418"/>
      <c r="G94" s="418"/>
      <c r="H94" s="418"/>
      <c r="I94" s="525"/>
    </row>
    <row r="95" spans="1:9" ht="13.5" customHeight="1" thickTop="1" thickBot="1" x14ac:dyDescent="0.25">
      <c r="A95" s="504" t="s">
        <v>419</v>
      </c>
      <c r="B95" s="434" t="s">
        <v>420</v>
      </c>
      <c r="C95" s="418"/>
      <c r="D95" s="418"/>
      <c r="E95" s="418"/>
      <c r="F95" s="418"/>
      <c r="G95" s="418"/>
      <c r="H95" s="418"/>
      <c r="I95" s="505">
        <f>+I89-I92-I93</f>
        <v>0</v>
      </c>
    </row>
    <row r="96" spans="1:9" ht="3.2" customHeight="1" thickTop="1" x14ac:dyDescent="0.2">
      <c r="A96" s="425"/>
      <c r="B96" s="533"/>
      <c r="C96" s="533"/>
      <c r="D96" s="533"/>
      <c r="E96" s="533"/>
      <c r="F96" s="533"/>
      <c r="G96" s="533"/>
      <c r="H96" s="533"/>
      <c r="I96" s="534"/>
    </row>
    <row r="97" spans="1:9" ht="12.2" customHeight="1" x14ac:dyDescent="0.2">
      <c r="A97" s="504" t="s">
        <v>421</v>
      </c>
      <c r="B97" s="434" t="s">
        <v>422</v>
      </c>
      <c r="C97" s="418"/>
      <c r="D97" s="418"/>
      <c r="E97" s="418"/>
      <c r="F97" s="535" t="s">
        <v>423</v>
      </c>
      <c r="G97" s="434"/>
      <c r="H97" s="418"/>
      <c r="I97" s="420"/>
    </row>
    <row r="98" spans="1:9" ht="12.2" customHeight="1" x14ac:dyDescent="0.2">
      <c r="A98" s="536" t="s">
        <v>106</v>
      </c>
      <c r="B98" s="447" t="s">
        <v>107</v>
      </c>
      <c r="C98" s="447" t="s">
        <v>108</v>
      </c>
      <c r="D98" s="447" t="s">
        <v>108</v>
      </c>
      <c r="E98" s="447" t="s">
        <v>424</v>
      </c>
      <c r="F98" s="514" t="s">
        <v>425</v>
      </c>
      <c r="G98" s="418"/>
      <c r="H98" s="418"/>
      <c r="I98" s="518">
        <v>0</v>
      </c>
    </row>
    <row r="99" spans="1:9" ht="12.2" customHeight="1" thickBot="1" x14ac:dyDescent="0.25">
      <c r="A99" s="537"/>
      <c r="B99" s="538" t="s">
        <v>110</v>
      </c>
      <c r="C99" s="538" t="s">
        <v>426</v>
      </c>
      <c r="D99" s="538" t="s">
        <v>427</v>
      </c>
      <c r="E99" s="459" t="s">
        <v>428</v>
      </c>
      <c r="F99" s="514" t="s">
        <v>429</v>
      </c>
      <c r="G99" s="418"/>
      <c r="H99" s="418"/>
      <c r="I99" s="539"/>
    </row>
    <row r="100" spans="1:9" ht="12.2" customHeight="1" thickBot="1" x14ac:dyDescent="0.25">
      <c r="A100" s="540" t="s">
        <v>115</v>
      </c>
      <c r="B100" s="541"/>
      <c r="C100" s="542"/>
      <c r="D100" s="543"/>
      <c r="E100" s="544"/>
      <c r="F100" s="514" t="s">
        <v>430</v>
      </c>
      <c r="G100" s="418"/>
      <c r="H100" s="418"/>
      <c r="I100" s="518">
        <v>0</v>
      </c>
    </row>
    <row r="101" spans="1:9" ht="12.2" customHeight="1" thickBot="1" x14ac:dyDescent="0.25">
      <c r="A101" s="540" t="s">
        <v>118</v>
      </c>
      <c r="B101" s="541"/>
      <c r="C101" s="545"/>
      <c r="D101" s="542"/>
      <c r="E101" s="546">
        <f>+C101</f>
        <v>0</v>
      </c>
      <c r="F101" s="514" t="s">
        <v>431</v>
      </c>
      <c r="G101" s="418"/>
      <c r="H101" s="418"/>
      <c r="I101" s="547"/>
    </row>
    <row r="102" spans="1:9" ht="14.25" customHeight="1" thickTop="1" thickBot="1" x14ac:dyDescent="0.25">
      <c r="A102" s="548" t="s">
        <v>120</v>
      </c>
      <c r="B102" s="541"/>
      <c r="C102" s="545"/>
      <c r="D102" s="542"/>
      <c r="E102" s="549">
        <f>+C102+E101</f>
        <v>0</v>
      </c>
      <c r="F102" s="514" t="s">
        <v>432</v>
      </c>
      <c r="G102" s="418"/>
      <c r="H102" s="418"/>
      <c r="I102" s="550">
        <f>SUM(I98:I101)</f>
        <v>0</v>
      </c>
    </row>
    <row r="103" spans="1:9" ht="3.2" customHeight="1" thickTop="1" thickBot="1" x14ac:dyDescent="0.25">
      <c r="A103" s="426"/>
      <c r="B103" s="427"/>
      <c r="C103" s="427">
        <v>155438042</v>
      </c>
      <c r="D103" s="427"/>
      <c r="E103" s="427"/>
      <c r="F103" s="427"/>
      <c r="G103" s="427"/>
      <c r="H103" s="427"/>
      <c r="I103" s="429"/>
    </row>
    <row r="104" spans="1:9" ht="15.75" thickTop="1" thickBot="1" x14ac:dyDescent="0.25">
      <c r="A104" s="411">
        <v>7</v>
      </c>
      <c r="B104" s="441" t="s">
        <v>122</v>
      </c>
      <c r="C104" s="442"/>
      <c r="D104" s="442"/>
      <c r="E104" s="442"/>
      <c r="F104" s="442"/>
      <c r="G104" s="442"/>
      <c r="H104" s="442"/>
      <c r="I104" s="443"/>
    </row>
    <row r="105" spans="1:9" ht="15" thickTop="1" x14ac:dyDescent="0.2">
      <c r="A105" s="551"/>
      <c r="B105" s="552" t="s">
        <v>433</v>
      </c>
      <c r="C105" s="552"/>
      <c r="D105" s="552"/>
      <c r="E105" s="552"/>
      <c r="F105" s="552"/>
      <c r="G105" s="552"/>
      <c r="H105" s="552"/>
      <c r="I105" s="553"/>
    </row>
    <row r="106" spans="1:9" ht="12.2" customHeight="1" x14ac:dyDescent="0.2">
      <c r="A106" s="444" t="s">
        <v>49</v>
      </c>
      <c r="B106" s="445"/>
      <c r="C106" s="446" t="s">
        <v>124</v>
      </c>
      <c r="D106" s="445"/>
      <c r="E106" s="447" t="s">
        <v>51</v>
      </c>
      <c r="F106" s="554" t="s">
        <v>125</v>
      </c>
      <c r="G106" s="555"/>
      <c r="H106" s="556" t="s">
        <v>126</v>
      </c>
      <c r="I106" s="557" t="s">
        <v>127</v>
      </c>
    </row>
    <row r="107" spans="1:9" ht="12.2" customHeight="1" x14ac:dyDescent="0.2">
      <c r="A107" s="450" t="s">
        <v>388</v>
      </c>
      <c r="B107" s="451"/>
      <c r="C107" s="452" t="s">
        <v>55</v>
      </c>
      <c r="D107" s="451"/>
      <c r="E107" s="453" t="s">
        <v>389</v>
      </c>
      <c r="F107" s="558" t="s">
        <v>128</v>
      </c>
      <c r="G107" s="559"/>
      <c r="H107" s="560" t="s">
        <v>129</v>
      </c>
      <c r="I107" s="561" t="s">
        <v>130</v>
      </c>
    </row>
    <row r="108" spans="1:9" ht="12.2" customHeight="1" x14ac:dyDescent="0.2">
      <c r="A108" s="450" t="s">
        <v>392</v>
      </c>
      <c r="B108" s="451"/>
      <c r="C108" s="452" t="s">
        <v>61</v>
      </c>
      <c r="D108" s="451"/>
      <c r="E108" s="453" t="s">
        <v>393</v>
      </c>
      <c r="F108" s="558" t="s">
        <v>434</v>
      </c>
      <c r="G108" s="559"/>
      <c r="H108" s="560" t="s">
        <v>133</v>
      </c>
      <c r="I108" s="561" t="s">
        <v>134</v>
      </c>
    </row>
    <row r="109" spans="1:9" ht="12.2" customHeight="1" x14ac:dyDescent="0.2">
      <c r="A109" s="562"/>
      <c r="B109" s="563"/>
      <c r="C109" s="564"/>
      <c r="D109" s="563"/>
      <c r="E109" s="565"/>
      <c r="F109" s="566" t="s">
        <v>135</v>
      </c>
      <c r="G109" s="567"/>
      <c r="H109" s="568" t="s">
        <v>136</v>
      </c>
      <c r="I109" s="569" t="s">
        <v>137</v>
      </c>
    </row>
    <row r="110" spans="1:9" ht="12.2" customHeight="1" x14ac:dyDescent="0.2">
      <c r="A110" s="570"/>
      <c r="B110" s="571"/>
      <c r="C110" s="572"/>
      <c r="D110" s="571"/>
      <c r="E110" s="573"/>
      <c r="F110" s="572"/>
      <c r="G110" s="571"/>
      <c r="H110" s="574"/>
      <c r="I110" s="421"/>
    </row>
    <row r="111" spans="1:9" ht="12.2" customHeight="1" x14ac:dyDescent="0.2">
      <c r="A111" s="474"/>
      <c r="B111" s="469"/>
      <c r="C111" s="471"/>
      <c r="D111" s="469"/>
      <c r="E111" s="470"/>
      <c r="F111" s="471"/>
      <c r="G111" s="469"/>
      <c r="H111" s="472"/>
      <c r="I111" s="473"/>
    </row>
    <row r="112" spans="1:9" ht="12.2" customHeight="1" x14ac:dyDescent="0.2">
      <c r="A112" s="474"/>
      <c r="B112" s="575"/>
      <c r="C112" s="471"/>
      <c r="D112" s="575"/>
      <c r="E112" s="470"/>
      <c r="F112" s="471"/>
      <c r="G112" s="575"/>
      <c r="H112" s="472"/>
      <c r="I112" s="473"/>
    </row>
    <row r="113" spans="1:9" ht="12.2" customHeight="1" x14ac:dyDescent="0.2">
      <c r="A113" s="474"/>
      <c r="B113" s="469"/>
      <c r="C113" s="471"/>
      <c r="D113" s="469"/>
      <c r="E113" s="470"/>
      <c r="F113" s="471"/>
      <c r="G113" s="469"/>
      <c r="H113" s="472"/>
      <c r="I113" s="473"/>
    </row>
    <row r="114" spans="1:9" ht="12.2" customHeight="1" x14ac:dyDescent="0.2">
      <c r="A114" s="474"/>
      <c r="B114" s="469"/>
      <c r="C114" s="471"/>
      <c r="D114" s="469"/>
      <c r="E114" s="470"/>
      <c r="F114" s="471"/>
      <c r="G114" s="469"/>
      <c r="H114" s="472"/>
      <c r="I114" s="473"/>
    </row>
    <row r="115" spans="1:9" ht="12.2" customHeight="1" thickBot="1" x14ac:dyDescent="0.25">
      <c r="A115" s="576"/>
      <c r="B115" s="577"/>
      <c r="C115" s="578"/>
      <c r="D115" s="577"/>
      <c r="E115" s="579"/>
      <c r="F115" s="580"/>
      <c r="G115" s="581"/>
      <c r="H115" s="582"/>
      <c r="I115" s="583"/>
    </row>
    <row r="116" spans="1:9" ht="12.2" customHeight="1" thickTop="1" thickBot="1" x14ac:dyDescent="0.3">
      <c r="A116" s="584"/>
      <c r="B116" s="585"/>
      <c r="C116" s="586"/>
      <c r="D116" s="585"/>
      <c r="E116" s="587" t="s">
        <v>435</v>
      </c>
      <c r="F116" s="588">
        <f>SUM(F110:G115)</f>
        <v>0</v>
      </c>
      <c r="G116" s="589"/>
      <c r="H116" s="590">
        <f>SUM(H110:H115)</f>
        <v>0</v>
      </c>
      <c r="I116" s="590">
        <f>SUM(I110:I115)</f>
        <v>0</v>
      </c>
    </row>
    <row r="117" spans="1:9" ht="3.2" customHeight="1" thickTop="1" thickBot="1" x14ac:dyDescent="0.25">
      <c r="A117" s="591"/>
      <c r="B117" s="592"/>
      <c r="C117" s="592"/>
      <c r="D117" s="592"/>
      <c r="E117" s="592"/>
      <c r="F117" s="592"/>
      <c r="G117" s="592"/>
      <c r="H117" s="593"/>
      <c r="I117" s="594"/>
    </row>
    <row r="118" spans="1:9" ht="15" thickTop="1" x14ac:dyDescent="0.2">
      <c r="A118" s="595">
        <v>8</v>
      </c>
      <c r="B118" s="412" t="s">
        <v>436</v>
      </c>
      <c r="C118" s="413"/>
      <c r="D118" s="413"/>
      <c r="E118" s="413"/>
      <c r="F118" s="413"/>
      <c r="G118" s="413"/>
      <c r="H118" s="413"/>
      <c r="I118" s="435"/>
    </row>
    <row r="119" spans="1:9" ht="12.2" customHeight="1" x14ac:dyDescent="0.2">
      <c r="A119" s="417"/>
      <c r="B119" s="434" t="s">
        <v>140</v>
      </c>
      <c r="C119" s="418"/>
      <c r="D119" s="418"/>
      <c r="E119" s="418"/>
      <c r="F119" s="434" t="s">
        <v>437</v>
      </c>
      <c r="G119" s="418"/>
      <c r="H119" s="418"/>
      <c r="I119" s="420"/>
    </row>
    <row r="120" spans="1:9" ht="12.2" customHeight="1" x14ac:dyDescent="0.2">
      <c r="A120" s="417"/>
      <c r="B120" s="418" t="s">
        <v>142</v>
      </c>
      <c r="C120" s="418"/>
      <c r="D120" s="418"/>
      <c r="E120" s="528"/>
      <c r="F120" s="418" t="s">
        <v>438</v>
      </c>
      <c r="G120" s="418"/>
      <c r="H120" s="418"/>
      <c r="I120" s="539"/>
    </row>
    <row r="121" spans="1:9" ht="12.2" customHeight="1" x14ac:dyDescent="0.2">
      <c r="A121" s="417"/>
      <c r="B121" s="418" t="s">
        <v>144</v>
      </c>
      <c r="C121" s="418"/>
      <c r="D121" s="418"/>
      <c r="E121" s="528"/>
      <c r="F121" s="418" t="s">
        <v>439</v>
      </c>
      <c r="G121" s="418"/>
      <c r="H121" s="418"/>
      <c r="I121" s="539"/>
    </row>
    <row r="122" spans="1:9" ht="12.2" customHeight="1" thickBot="1" x14ac:dyDescent="0.25">
      <c r="A122" s="417"/>
      <c r="B122" s="418" t="s">
        <v>146</v>
      </c>
      <c r="C122" s="418"/>
      <c r="D122" s="418"/>
      <c r="E122" s="596"/>
      <c r="F122" s="418" t="s">
        <v>440</v>
      </c>
      <c r="G122" s="418"/>
      <c r="H122" s="418"/>
      <c r="I122" s="539"/>
    </row>
    <row r="123" spans="1:9" ht="12.2" customHeight="1" thickTop="1" thickBot="1" x14ac:dyDescent="0.25">
      <c r="A123" s="417"/>
      <c r="B123" s="418"/>
      <c r="C123" s="418"/>
      <c r="D123" s="597" t="s">
        <v>441</v>
      </c>
      <c r="E123" s="598"/>
      <c r="F123" s="418" t="s">
        <v>442</v>
      </c>
      <c r="G123" s="418"/>
      <c r="H123" s="418"/>
      <c r="I123" s="539"/>
    </row>
    <row r="124" spans="1:9" ht="12.2" customHeight="1" thickTop="1" x14ac:dyDescent="0.2">
      <c r="A124" s="417"/>
      <c r="B124" s="418"/>
      <c r="C124" s="418"/>
      <c r="D124" s="418"/>
      <c r="E124" s="418"/>
      <c r="F124" s="418" t="s">
        <v>443</v>
      </c>
      <c r="G124" s="418"/>
      <c r="H124" s="418"/>
      <c r="I124" s="539"/>
    </row>
    <row r="125" spans="1:9" ht="12.2" customHeight="1" thickBot="1" x14ac:dyDescent="0.25">
      <c r="A125" s="417"/>
      <c r="B125" s="418"/>
      <c r="C125" s="418"/>
      <c r="D125" s="418"/>
      <c r="E125" s="418"/>
      <c r="F125" s="418" t="s">
        <v>444</v>
      </c>
      <c r="G125" s="418"/>
      <c r="H125" s="418"/>
      <c r="I125" s="547"/>
    </row>
    <row r="126" spans="1:9" ht="12.2" customHeight="1" thickTop="1" thickBot="1" x14ac:dyDescent="0.25">
      <c r="A126" s="417"/>
      <c r="B126" s="418"/>
      <c r="C126" s="418"/>
      <c r="D126" s="418"/>
      <c r="E126" s="418"/>
      <c r="F126" s="418"/>
      <c r="G126" s="418"/>
      <c r="H126" s="597" t="s">
        <v>441</v>
      </c>
      <c r="I126" s="598">
        <f>SUM(I120:I125)</f>
        <v>0</v>
      </c>
    </row>
    <row r="127" spans="1:9" ht="3.2" customHeight="1" thickTop="1" thickBot="1" x14ac:dyDescent="0.25">
      <c r="A127" s="426"/>
      <c r="B127" s="427"/>
      <c r="C127" s="427"/>
      <c r="D127" s="427"/>
      <c r="E127" s="427"/>
      <c r="F127" s="427"/>
      <c r="G127" s="427"/>
      <c r="H127" s="427"/>
      <c r="I127" s="429"/>
    </row>
    <row r="128" spans="1:9" ht="15" thickTop="1" x14ac:dyDescent="0.2">
      <c r="A128" s="595">
        <v>9</v>
      </c>
      <c r="B128" s="412" t="s">
        <v>445</v>
      </c>
      <c r="C128" s="413"/>
      <c r="D128" s="413"/>
      <c r="E128" s="413"/>
      <c r="F128" s="413"/>
      <c r="G128" s="413"/>
      <c r="H128" s="413"/>
      <c r="I128" s="435"/>
    </row>
    <row r="129" spans="1:9" ht="3.2" customHeight="1" x14ac:dyDescent="0.2">
      <c r="A129" s="417"/>
      <c r="B129" s="418"/>
      <c r="C129" s="418"/>
      <c r="D129" s="418"/>
      <c r="E129" s="418"/>
      <c r="F129" s="418"/>
      <c r="G129" s="418"/>
      <c r="H129" s="418"/>
      <c r="I129" s="420"/>
    </row>
    <row r="130" spans="1:9" ht="12.2" customHeight="1" x14ac:dyDescent="0.2">
      <c r="A130" s="417"/>
      <c r="B130" s="418"/>
      <c r="C130" s="447" t="s">
        <v>153</v>
      </c>
      <c r="D130" s="447" t="s">
        <v>154</v>
      </c>
      <c r="E130" s="447" t="s">
        <v>446</v>
      </c>
      <c r="F130" s="418"/>
      <c r="G130" s="418"/>
      <c r="H130" s="418"/>
      <c r="I130" s="420"/>
    </row>
    <row r="131" spans="1:9" ht="12.2" customHeight="1" x14ac:dyDescent="0.2">
      <c r="A131" s="417"/>
      <c r="B131" s="418"/>
      <c r="C131" s="453"/>
      <c r="D131" s="453" t="s">
        <v>156</v>
      </c>
      <c r="E131" s="453" t="s">
        <v>157</v>
      </c>
      <c r="F131" s="418"/>
      <c r="G131" s="418"/>
      <c r="H131" s="418"/>
      <c r="I131" s="420"/>
    </row>
    <row r="132" spans="1:9" ht="12.2" customHeight="1" x14ac:dyDescent="0.2">
      <c r="A132" s="417"/>
      <c r="B132" s="599" t="s">
        <v>158</v>
      </c>
      <c r="C132" s="600"/>
      <c r="D132" s="600"/>
      <c r="E132" s="600"/>
      <c r="F132" s="418"/>
      <c r="G132" s="418"/>
      <c r="H132" s="418"/>
      <c r="I132" s="420"/>
    </row>
    <row r="133" spans="1:9" ht="12.2" customHeight="1" x14ac:dyDescent="0.2">
      <c r="A133" s="417"/>
      <c r="B133" s="601" t="s">
        <v>159</v>
      </c>
      <c r="C133" s="600"/>
      <c r="D133" s="600"/>
      <c r="E133" s="600"/>
      <c r="F133" s="418"/>
      <c r="G133" s="418"/>
      <c r="H133" s="418"/>
      <c r="I133" s="420"/>
    </row>
    <row r="134" spans="1:9" ht="12.2" customHeight="1" x14ac:dyDescent="0.2">
      <c r="A134" s="417"/>
      <c r="B134" s="601" t="s">
        <v>160</v>
      </c>
      <c r="C134" s="600"/>
      <c r="D134" s="600"/>
      <c r="E134" s="600"/>
      <c r="F134" s="418"/>
      <c r="G134" s="418" t="s">
        <v>447</v>
      </c>
      <c r="H134" s="418"/>
      <c r="I134" s="420"/>
    </row>
    <row r="135" spans="1:9" ht="12.2" customHeight="1" thickBot="1" x14ac:dyDescent="0.25">
      <c r="A135" s="417"/>
      <c r="B135" s="602" t="s">
        <v>162</v>
      </c>
      <c r="C135" s="603"/>
      <c r="D135" s="603"/>
      <c r="E135" s="603"/>
      <c r="F135" s="418"/>
      <c r="G135" s="418" t="s">
        <v>163</v>
      </c>
      <c r="H135" s="418"/>
      <c r="I135" s="420"/>
    </row>
    <row r="136" spans="1:9" ht="12.2" customHeight="1" x14ac:dyDescent="0.2">
      <c r="A136" s="417"/>
      <c r="B136" s="514" t="s">
        <v>164</v>
      </c>
      <c r="C136" s="604"/>
      <c r="D136" s="604"/>
      <c r="E136" s="604"/>
      <c r="F136" s="418"/>
      <c r="G136" s="528"/>
      <c r="H136" s="418"/>
      <c r="I136" s="420"/>
    </row>
    <row r="137" spans="1:9" ht="3.2" customHeight="1" thickBot="1" x14ac:dyDescent="0.25">
      <c r="A137" s="426"/>
      <c r="B137" s="605"/>
      <c r="C137" s="606"/>
      <c r="D137" s="606"/>
      <c r="E137" s="606"/>
      <c r="F137" s="427"/>
      <c r="G137" s="427"/>
      <c r="H137" s="427"/>
      <c r="I137" s="429"/>
    </row>
    <row r="138" spans="1:9" ht="5.0999999999999996" customHeight="1" thickTop="1" thickBot="1" x14ac:dyDescent="0.25"/>
    <row r="139" spans="1:9" ht="12.2" customHeight="1" thickTop="1" x14ac:dyDescent="0.2">
      <c r="A139" s="607" t="s">
        <v>165</v>
      </c>
      <c r="B139" s="608"/>
      <c r="C139" s="609"/>
      <c r="D139" s="607" t="s">
        <v>448</v>
      </c>
      <c r="E139" s="608"/>
      <c r="F139" s="610"/>
      <c r="G139" s="611"/>
      <c r="H139" s="608"/>
      <c r="I139" s="610"/>
    </row>
    <row r="140" spans="1:9" ht="11.1" customHeight="1" x14ac:dyDescent="0.2">
      <c r="A140" s="612"/>
      <c r="B140" s="519"/>
      <c r="C140" s="613"/>
      <c r="D140" s="612"/>
      <c r="E140" s="519"/>
      <c r="F140" s="613"/>
      <c r="G140" s="612"/>
      <c r="H140" s="519"/>
      <c r="I140" s="613"/>
    </row>
    <row r="141" spans="1:9" ht="12.2" customHeight="1" x14ac:dyDescent="0.2">
      <c r="A141" s="612"/>
      <c r="B141" s="519"/>
      <c r="C141" s="613"/>
      <c r="D141" s="612"/>
      <c r="E141" s="519"/>
      <c r="F141" s="613"/>
      <c r="G141" s="612"/>
      <c r="H141" s="519"/>
      <c r="I141" s="613"/>
    </row>
    <row r="142" spans="1:9" ht="12.2" customHeight="1" x14ac:dyDescent="0.2">
      <c r="A142" s="612"/>
      <c r="B142" s="519"/>
      <c r="C142" s="613"/>
      <c r="D142" s="612"/>
      <c r="E142" s="519"/>
      <c r="F142" s="613"/>
      <c r="G142" s="612"/>
      <c r="H142" s="519"/>
      <c r="I142" s="613"/>
    </row>
    <row r="143" spans="1:9" s="617" customFormat="1" ht="15" customHeight="1" thickBot="1" x14ac:dyDescent="0.25">
      <c r="A143" s="614" t="s">
        <v>166</v>
      </c>
      <c r="B143" s="615"/>
      <c r="C143" s="616"/>
      <c r="D143" s="614" t="s">
        <v>167</v>
      </c>
      <c r="E143" s="615"/>
      <c r="F143" s="616"/>
      <c r="G143" s="614" t="s">
        <v>168</v>
      </c>
      <c r="H143" s="615"/>
      <c r="I143" s="616"/>
    </row>
    <row r="144" spans="1:9" ht="13.5" thickTop="1" x14ac:dyDescent="0.2"/>
  </sheetData>
  <printOptions horizontalCentered="1" verticalCentered="1"/>
  <pageMargins left="0" right="0.39370078740157483" top="0" bottom="0" header="0" footer="0"/>
  <pageSetup paperSize="9" scale="78" orientation="portrait" horizontalDpi="300" verticalDpi="300" r:id="rId1"/>
  <headerFooter alignWithMargins="0">
    <oddHeader>&amp;A</oddHeader>
  </headerFooter>
  <rowBreaks count="1" manualBreakCount="1">
    <brk id="66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13"/>
  <sheetViews>
    <sheetView showGridLines="0" tabSelected="1" view="pageBreakPreview" topLeftCell="A49" zoomScale="60" zoomScaleNormal="90" workbookViewId="0">
      <selection activeCell="E90" activeCellId="1" sqref="N106 E90"/>
    </sheetView>
  </sheetViews>
  <sheetFormatPr baseColWidth="10" defaultRowHeight="12" x14ac:dyDescent="0.2"/>
  <cols>
    <col min="1" max="1" width="0.85546875" style="111" customWidth="1"/>
    <col min="2" max="2" width="4.85546875" style="110" customWidth="1"/>
    <col min="3" max="3" width="30.42578125" style="111" customWidth="1"/>
    <col min="4" max="4" width="11.7109375" style="111" customWidth="1"/>
    <col min="5" max="5" width="13.7109375" style="111" customWidth="1"/>
    <col min="6" max="7" width="11.7109375" style="111" bestFit="1" customWidth="1"/>
    <col min="8" max="8" width="6.140625" style="110" customWidth="1"/>
    <col min="9" max="9" width="35.42578125" style="111" customWidth="1"/>
    <col min="10" max="10" width="12.5703125" style="111" customWidth="1"/>
    <col min="11" max="11" width="12.140625" style="113" customWidth="1"/>
    <col min="12" max="12" width="11.5703125" style="111" customWidth="1"/>
    <col min="13" max="14" width="11.42578125" style="111" customWidth="1"/>
    <col min="15" max="15" width="12.7109375" style="111" customWidth="1"/>
    <col min="16" max="18" width="11.42578125" style="111" customWidth="1"/>
    <col min="19" max="19" width="19" style="111" customWidth="1"/>
    <col min="20" max="256" width="11.42578125" style="111"/>
    <col min="257" max="257" width="0.85546875" style="111" customWidth="1"/>
    <col min="258" max="258" width="4.85546875" style="111" customWidth="1"/>
    <col min="259" max="259" width="30.42578125" style="111" customWidth="1"/>
    <col min="260" max="260" width="11.7109375" style="111" customWidth="1"/>
    <col min="261" max="261" width="13.7109375" style="111" customWidth="1"/>
    <col min="262" max="263" width="11.7109375" style="111" bestFit="1" customWidth="1"/>
    <col min="264" max="264" width="6.140625" style="111" customWidth="1"/>
    <col min="265" max="265" width="35.42578125" style="111" customWidth="1"/>
    <col min="266" max="266" width="12.5703125" style="111" customWidth="1"/>
    <col min="267" max="267" width="12.140625" style="111" customWidth="1"/>
    <col min="268" max="268" width="11.5703125" style="111" customWidth="1"/>
    <col min="269" max="270" width="11.42578125" style="111" customWidth="1"/>
    <col min="271" max="271" width="12.7109375" style="111" customWidth="1"/>
    <col min="272" max="274" width="11.42578125" style="111" customWidth="1"/>
    <col min="275" max="275" width="19" style="111" customWidth="1"/>
    <col min="276" max="512" width="11.42578125" style="111"/>
    <col min="513" max="513" width="0.85546875" style="111" customWidth="1"/>
    <col min="514" max="514" width="4.85546875" style="111" customWidth="1"/>
    <col min="515" max="515" width="30.42578125" style="111" customWidth="1"/>
    <col min="516" max="516" width="11.7109375" style="111" customWidth="1"/>
    <col min="517" max="517" width="13.7109375" style="111" customWidth="1"/>
    <col min="518" max="519" width="11.7109375" style="111" bestFit="1" customWidth="1"/>
    <col min="520" max="520" width="6.140625" style="111" customWidth="1"/>
    <col min="521" max="521" width="35.42578125" style="111" customWidth="1"/>
    <col min="522" max="522" width="12.5703125" style="111" customWidth="1"/>
    <col min="523" max="523" width="12.140625" style="111" customWidth="1"/>
    <col min="524" max="524" width="11.5703125" style="111" customWidth="1"/>
    <col min="525" max="526" width="11.42578125" style="111" customWidth="1"/>
    <col min="527" max="527" width="12.7109375" style="111" customWidth="1"/>
    <col min="528" max="530" width="11.42578125" style="111" customWidth="1"/>
    <col min="531" max="531" width="19" style="111" customWidth="1"/>
    <col min="532" max="768" width="11.42578125" style="111"/>
    <col min="769" max="769" width="0.85546875" style="111" customWidth="1"/>
    <col min="770" max="770" width="4.85546875" style="111" customWidth="1"/>
    <col min="771" max="771" width="30.42578125" style="111" customWidth="1"/>
    <col min="772" max="772" width="11.7109375" style="111" customWidth="1"/>
    <col min="773" max="773" width="13.7109375" style="111" customWidth="1"/>
    <col min="774" max="775" width="11.7109375" style="111" bestFit="1" customWidth="1"/>
    <col min="776" max="776" width="6.140625" style="111" customWidth="1"/>
    <col min="777" max="777" width="35.42578125" style="111" customWidth="1"/>
    <col min="778" max="778" width="12.5703125" style="111" customWidth="1"/>
    <col min="779" max="779" width="12.140625" style="111" customWidth="1"/>
    <col min="780" max="780" width="11.5703125" style="111" customWidth="1"/>
    <col min="781" max="782" width="11.42578125" style="111" customWidth="1"/>
    <col min="783" max="783" width="12.7109375" style="111" customWidth="1"/>
    <col min="784" max="786" width="11.42578125" style="111" customWidth="1"/>
    <col min="787" max="787" width="19" style="111" customWidth="1"/>
    <col min="788" max="1024" width="11.42578125" style="111"/>
    <col min="1025" max="1025" width="0.85546875" style="111" customWidth="1"/>
    <col min="1026" max="1026" width="4.85546875" style="111" customWidth="1"/>
    <col min="1027" max="1027" width="30.42578125" style="111" customWidth="1"/>
    <col min="1028" max="1028" width="11.7109375" style="111" customWidth="1"/>
    <col min="1029" max="1029" width="13.7109375" style="111" customWidth="1"/>
    <col min="1030" max="1031" width="11.7109375" style="111" bestFit="1" customWidth="1"/>
    <col min="1032" max="1032" width="6.140625" style="111" customWidth="1"/>
    <col min="1033" max="1033" width="35.42578125" style="111" customWidth="1"/>
    <col min="1034" max="1034" width="12.5703125" style="111" customWidth="1"/>
    <col min="1035" max="1035" width="12.140625" style="111" customWidth="1"/>
    <col min="1036" max="1036" width="11.5703125" style="111" customWidth="1"/>
    <col min="1037" max="1038" width="11.42578125" style="111" customWidth="1"/>
    <col min="1039" max="1039" width="12.7109375" style="111" customWidth="1"/>
    <col min="1040" max="1042" width="11.42578125" style="111" customWidth="1"/>
    <col min="1043" max="1043" width="19" style="111" customWidth="1"/>
    <col min="1044" max="1280" width="11.42578125" style="111"/>
    <col min="1281" max="1281" width="0.85546875" style="111" customWidth="1"/>
    <col min="1282" max="1282" width="4.85546875" style="111" customWidth="1"/>
    <col min="1283" max="1283" width="30.42578125" style="111" customWidth="1"/>
    <col min="1284" max="1284" width="11.7109375" style="111" customWidth="1"/>
    <col min="1285" max="1285" width="13.7109375" style="111" customWidth="1"/>
    <col min="1286" max="1287" width="11.7109375" style="111" bestFit="1" customWidth="1"/>
    <col min="1288" max="1288" width="6.140625" style="111" customWidth="1"/>
    <col min="1289" max="1289" width="35.42578125" style="111" customWidth="1"/>
    <col min="1290" max="1290" width="12.5703125" style="111" customWidth="1"/>
    <col min="1291" max="1291" width="12.140625" style="111" customWidth="1"/>
    <col min="1292" max="1292" width="11.5703125" style="111" customWidth="1"/>
    <col min="1293" max="1294" width="11.42578125" style="111" customWidth="1"/>
    <col min="1295" max="1295" width="12.7109375" style="111" customWidth="1"/>
    <col min="1296" max="1298" width="11.42578125" style="111" customWidth="1"/>
    <col min="1299" max="1299" width="19" style="111" customWidth="1"/>
    <col min="1300" max="1536" width="11.42578125" style="111"/>
    <col min="1537" max="1537" width="0.85546875" style="111" customWidth="1"/>
    <col min="1538" max="1538" width="4.85546875" style="111" customWidth="1"/>
    <col min="1539" max="1539" width="30.42578125" style="111" customWidth="1"/>
    <col min="1540" max="1540" width="11.7109375" style="111" customWidth="1"/>
    <col min="1541" max="1541" width="13.7109375" style="111" customWidth="1"/>
    <col min="1542" max="1543" width="11.7109375" style="111" bestFit="1" customWidth="1"/>
    <col min="1544" max="1544" width="6.140625" style="111" customWidth="1"/>
    <col min="1545" max="1545" width="35.42578125" style="111" customWidth="1"/>
    <col min="1546" max="1546" width="12.5703125" style="111" customWidth="1"/>
    <col min="1547" max="1547" width="12.140625" style="111" customWidth="1"/>
    <col min="1548" max="1548" width="11.5703125" style="111" customWidth="1"/>
    <col min="1549" max="1550" width="11.42578125" style="111" customWidth="1"/>
    <col min="1551" max="1551" width="12.7109375" style="111" customWidth="1"/>
    <col min="1552" max="1554" width="11.42578125" style="111" customWidth="1"/>
    <col min="1555" max="1555" width="19" style="111" customWidth="1"/>
    <col min="1556" max="1792" width="11.42578125" style="111"/>
    <col min="1793" max="1793" width="0.85546875" style="111" customWidth="1"/>
    <col min="1794" max="1794" width="4.85546875" style="111" customWidth="1"/>
    <col min="1795" max="1795" width="30.42578125" style="111" customWidth="1"/>
    <col min="1796" max="1796" width="11.7109375" style="111" customWidth="1"/>
    <col min="1797" max="1797" width="13.7109375" style="111" customWidth="1"/>
    <col min="1798" max="1799" width="11.7109375" style="111" bestFit="1" customWidth="1"/>
    <col min="1800" max="1800" width="6.140625" style="111" customWidth="1"/>
    <col min="1801" max="1801" width="35.42578125" style="111" customWidth="1"/>
    <col min="1802" max="1802" width="12.5703125" style="111" customWidth="1"/>
    <col min="1803" max="1803" width="12.140625" style="111" customWidth="1"/>
    <col min="1804" max="1804" width="11.5703125" style="111" customWidth="1"/>
    <col min="1805" max="1806" width="11.42578125" style="111" customWidth="1"/>
    <col min="1807" max="1807" width="12.7109375" style="111" customWidth="1"/>
    <col min="1808" max="1810" width="11.42578125" style="111" customWidth="1"/>
    <col min="1811" max="1811" width="19" style="111" customWidth="1"/>
    <col min="1812" max="2048" width="11.42578125" style="111"/>
    <col min="2049" max="2049" width="0.85546875" style="111" customWidth="1"/>
    <col min="2050" max="2050" width="4.85546875" style="111" customWidth="1"/>
    <col min="2051" max="2051" width="30.42578125" style="111" customWidth="1"/>
    <col min="2052" max="2052" width="11.7109375" style="111" customWidth="1"/>
    <col min="2053" max="2053" width="13.7109375" style="111" customWidth="1"/>
    <col min="2054" max="2055" width="11.7109375" style="111" bestFit="1" customWidth="1"/>
    <col min="2056" max="2056" width="6.140625" style="111" customWidth="1"/>
    <col min="2057" max="2057" width="35.42578125" style="111" customWidth="1"/>
    <col min="2058" max="2058" width="12.5703125" style="111" customWidth="1"/>
    <col min="2059" max="2059" width="12.140625" style="111" customWidth="1"/>
    <col min="2060" max="2060" width="11.5703125" style="111" customWidth="1"/>
    <col min="2061" max="2062" width="11.42578125" style="111" customWidth="1"/>
    <col min="2063" max="2063" width="12.7109375" style="111" customWidth="1"/>
    <col min="2064" max="2066" width="11.42578125" style="111" customWidth="1"/>
    <col min="2067" max="2067" width="19" style="111" customWidth="1"/>
    <col min="2068" max="2304" width="11.42578125" style="111"/>
    <col min="2305" max="2305" width="0.85546875" style="111" customWidth="1"/>
    <col min="2306" max="2306" width="4.85546875" style="111" customWidth="1"/>
    <col min="2307" max="2307" width="30.42578125" style="111" customWidth="1"/>
    <col min="2308" max="2308" width="11.7109375" style="111" customWidth="1"/>
    <col min="2309" max="2309" width="13.7109375" style="111" customWidth="1"/>
    <col min="2310" max="2311" width="11.7109375" style="111" bestFit="1" customWidth="1"/>
    <col min="2312" max="2312" width="6.140625" style="111" customWidth="1"/>
    <col min="2313" max="2313" width="35.42578125" style="111" customWidth="1"/>
    <col min="2314" max="2314" width="12.5703125" style="111" customWidth="1"/>
    <col min="2315" max="2315" width="12.140625" style="111" customWidth="1"/>
    <col min="2316" max="2316" width="11.5703125" style="111" customWidth="1"/>
    <col min="2317" max="2318" width="11.42578125" style="111" customWidth="1"/>
    <col min="2319" max="2319" width="12.7109375" style="111" customWidth="1"/>
    <col min="2320" max="2322" width="11.42578125" style="111" customWidth="1"/>
    <col min="2323" max="2323" width="19" style="111" customWidth="1"/>
    <col min="2324" max="2560" width="11.42578125" style="111"/>
    <col min="2561" max="2561" width="0.85546875" style="111" customWidth="1"/>
    <col min="2562" max="2562" width="4.85546875" style="111" customWidth="1"/>
    <col min="2563" max="2563" width="30.42578125" style="111" customWidth="1"/>
    <col min="2564" max="2564" width="11.7109375" style="111" customWidth="1"/>
    <col min="2565" max="2565" width="13.7109375" style="111" customWidth="1"/>
    <col min="2566" max="2567" width="11.7109375" style="111" bestFit="1" customWidth="1"/>
    <col min="2568" max="2568" width="6.140625" style="111" customWidth="1"/>
    <col min="2569" max="2569" width="35.42578125" style="111" customWidth="1"/>
    <col min="2570" max="2570" width="12.5703125" style="111" customWidth="1"/>
    <col min="2571" max="2571" width="12.140625" style="111" customWidth="1"/>
    <col min="2572" max="2572" width="11.5703125" style="111" customWidth="1"/>
    <col min="2573" max="2574" width="11.42578125" style="111" customWidth="1"/>
    <col min="2575" max="2575" width="12.7109375" style="111" customWidth="1"/>
    <col min="2576" max="2578" width="11.42578125" style="111" customWidth="1"/>
    <col min="2579" max="2579" width="19" style="111" customWidth="1"/>
    <col min="2580" max="2816" width="11.42578125" style="111"/>
    <col min="2817" max="2817" width="0.85546875" style="111" customWidth="1"/>
    <col min="2818" max="2818" width="4.85546875" style="111" customWidth="1"/>
    <col min="2819" max="2819" width="30.42578125" style="111" customWidth="1"/>
    <col min="2820" max="2820" width="11.7109375" style="111" customWidth="1"/>
    <col min="2821" max="2821" width="13.7109375" style="111" customWidth="1"/>
    <col min="2822" max="2823" width="11.7109375" style="111" bestFit="1" customWidth="1"/>
    <col min="2824" max="2824" width="6.140625" style="111" customWidth="1"/>
    <col min="2825" max="2825" width="35.42578125" style="111" customWidth="1"/>
    <col min="2826" max="2826" width="12.5703125" style="111" customWidth="1"/>
    <col min="2827" max="2827" width="12.140625" style="111" customWidth="1"/>
    <col min="2828" max="2828" width="11.5703125" style="111" customWidth="1"/>
    <col min="2829" max="2830" width="11.42578125" style="111" customWidth="1"/>
    <col min="2831" max="2831" width="12.7109375" style="111" customWidth="1"/>
    <col min="2832" max="2834" width="11.42578125" style="111" customWidth="1"/>
    <col min="2835" max="2835" width="19" style="111" customWidth="1"/>
    <col min="2836" max="3072" width="11.42578125" style="111"/>
    <col min="3073" max="3073" width="0.85546875" style="111" customWidth="1"/>
    <col min="3074" max="3074" width="4.85546875" style="111" customWidth="1"/>
    <col min="3075" max="3075" width="30.42578125" style="111" customWidth="1"/>
    <col min="3076" max="3076" width="11.7109375" style="111" customWidth="1"/>
    <col min="3077" max="3077" width="13.7109375" style="111" customWidth="1"/>
    <col min="3078" max="3079" width="11.7109375" style="111" bestFit="1" customWidth="1"/>
    <col min="3080" max="3080" width="6.140625" style="111" customWidth="1"/>
    <col min="3081" max="3081" width="35.42578125" style="111" customWidth="1"/>
    <col min="3082" max="3082" width="12.5703125" style="111" customWidth="1"/>
    <col min="3083" max="3083" width="12.140625" style="111" customWidth="1"/>
    <col min="3084" max="3084" width="11.5703125" style="111" customWidth="1"/>
    <col min="3085" max="3086" width="11.42578125" style="111" customWidth="1"/>
    <col min="3087" max="3087" width="12.7109375" style="111" customWidth="1"/>
    <col min="3088" max="3090" width="11.42578125" style="111" customWidth="1"/>
    <col min="3091" max="3091" width="19" style="111" customWidth="1"/>
    <col min="3092" max="3328" width="11.42578125" style="111"/>
    <col min="3329" max="3329" width="0.85546875" style="111" customWidth="1"/>
    <col min="3330" max="3330" width="4.85546875" style="111" customWidth="1"/>
    <col min="3331" max="3331" width="30.42578125" style="111" customWidth="1"/>
    <col min="3332" max="3332" width="11.7109375" style="111" customWidth="1"/>
    <col min="3333" max="3333" width="13.7109375" style="111" customWidth="1"/>
    <col min="3334" max="3335" width="11.7109375" style="111" bestFit="1" customWidth="1"/>
    <col min="3336" max="3336" width="6.140625" style="111" customWidth="1"/>
    <col min="3337" max="3337" width="35.42578125" style="111" customWidth="1"/>
    <col min="3338" max="3338" width="12.5703125" style="111" customWidth="1"/>
    <col min="3339" max="3339" width="12.140625" style="111" customWidth="1"/>
    <col min="3340" max="3340" width="11.5703125" style="111" customWidth="1"/>
    <col min="3341" max="3342" width="11.42578125" style="111" customWidth="1"/>
    <col min="3343" max="3343" width="12.7109375" style="111" customWidth="1"/>
    <col min="3344" max="3346" width="11.42578125" style="111" customWidth="1"/>
    <col min="3347" max="3347" width="19" style="111" customWidth="1"/>
    <col min="3348" max="3584" width="11.42578125" style="111"/>
    <col min="3585" max="3585" width="0.85546875" style="111" customWidth="1"/>
    <col min="3586" max="3586" width="4.85546875" style="111" customWidth="1"/>
    <col min="3587" max="3587" width="30.42578125" style="111" customWidth="1"/>
    <col min="3588" max="3588" width="11.7109375" style="111" customWidth="1"/>
    <col min="3589" max="3589" width="13.7109375" style="111" customWidth="1"/>
    <col min="3590" max="3591" width="11.7109375" style="111" bestFit="1" customWidth="1"/>
    <col min="3592" max="3592" width="6.140625" style="111" customWidth="1"/>
    <col min="3593" max="3593" width="35.42578125" style="111" customWidth="1"/>
    <col min="3594" max="3594" width="12.5703125" style="111" customWidth="1"/>
    <col min="3595" max="3595" width="12.140625" style="111" customWidth="1"/>
    <col min="3596" max="3596" width="11.5703125" style="111" customWidth="1"/>
    <col min="3597" max="3598" width="11.42578125" style="111" customWidth="1"/>
    <col min="3599" max="3599" width="12.7109375" style="111" customWidth="1"/>
    <col min="3600" max="3602" width="11.42578125" style="111" customWidth="1"/>
    <col min="3603" max="3603" width="19" style="111" customWidth="1"/>
    <col min="3604" max="3840" width="11.42578125" style="111"/>
    <col min="3841" max="3841" width="0.85546875" style="111" customWidth="1"/>
    <col min="3842" max="3842" width="4.85546875" style="111" customWidth="1"/>
    <col min="3843" max="3843" width="30.42578125" style="111" customWidth="1"/>
    <col min="3844" max="3844" width="11.7109375" style="111" customWidth="1"/>
    <col min="3845" max="3845" width="13.7109375" style="111" customWidth="1"/>
    <col min="3846" max="3847" width="11.7109375" style="111" bestFit="1" customWidth="1"/>
    <col min="3848" max="3848" width="6.140625" style="111" customWidth="1"/>
    <col min="3849" max="3849" width="35.42578125" style="111" customWidth="1"/>
    <col min="3850" max="3850" width="12.5703125" style="111" customWidth="1"/>
    <col min="3851" max="3851" width="12.140625" style="111" customWidth="1"/>
    <col min="3852" max="3852" width="11.5703125" style="111" customWidth="1"/>
    <col min="3853" max="3854" width="11.42578125" style="111" customWidth="1"/>
    <col min="3855" max="3855" width="12.7109375" style="111" customWidth="1"/>
    <col min="3856" max="3858" width="11.42578125" style="111" customWidth="1"/>
    <col min="3859" max="3859" width="19" style="111" customWidth="1"/>
    <col min="3860" max="4096" width="11.42578125" style="111"/>
    <col min="4097" max="4097" width="0.85546875" style="111" customWidth="1"/>
    <col min="4098" max="4098" width="4.85546875" style="111" customWidth="1"/>
    <col min="4099" max="4099" width="30.42578125" style="111" customWidth="1"/>
    <col min="4100" max="4100" width="11.7109375" style="111" customWidth="1"/>
    <col min="4101" max="4101" width="13.7109375" style="111" customWidth="1"/>
    <col min="4102" max="4103" width="11.7109375" style="111" bestFit="1" customWidth="1"/>
    <col min="4104" max="4104" width="6.140625" style="111" customWidth="1"/>
    <col min="4105" max="4105" width="35.42578125" style="111" customWidth="1"/>
    <col min="4106" max="4106" width="12.5703125" style="111" customWidth="1"/>
    <col min="4107" max="4107" width="12.140625" style="111" customWidth="1"/>
    <col min="4108" max="4108" width="11.5703125" style="111" customWidth="1"/>
    <col min="4109" max="4110" width="11.42578125" style="111" customWidth="1"/>
    <col min="4111" max="4111" width="12.7109375" style="111" customWidth="1"/>
    <col min="4112" max="4114" width="11.42578125" style="111" customWidth="1"/>
    <col min="4115" max="4115" width="19" style="111" customWidth="1"/>
    <col min="4116" max="4352" width="11.42578125" style="111"/>
    <col min="4353" max="4353" width="0.85546875" style="111" customWidth="1"/>
    <col min="4354" max="4354" width="4.85546875" style="111" customWidth="1"/>
    <col min="4355" max="4355" width="30.42578125" style="111" customWidth="1"/>
    <col min="4356" max="4356" width="11.7109375" style="111" customWidth="1"/>
    <col min="4357" max="4357" width="13.7109375" style="111" customWidth="1"/>
    <col min="4358" max="4359" width="11.7109375" style="111" bestFit="1" customWidth="1"/>
    <col min="4360" max="4360" width="6.140625" style="111" customWidth="1"/>
    <col min="4361" max="4361" width="35.42578125" style="111" customWidth="1"/>
    <col min="4362" max="4362" width="12.5703125" style="111" customWidth="1"/>
    <col min="4363" max="4363" width="12.140625" style="111" customWidth="1"/>
    <col min="4364" max="4364" width="11.5703125" style="111" customWidth="1"/>
    <col min="4365" max="4366" width="11.42578125" style="111" customWidth="1"/>
    <col min="4367" max="4367" width="12.7109375" style="111" customWidth="1"/>
    <col min="4368" max="4370" width="11.42578125" style="111" customWidth="1"/>
    <col min="4371" max="4371" width="19" style="111" customWidth="1"/>
    <col min="4372" max="4608" width="11.42578125" style="111"/>
    <col min="4609" max="4609" width="0.85546875" style="111" customWidth="1"/>
    <col min="4610" max="4610" width="4.85546875" style="111" customWidth="1"/>
    <col min="4611" max="4611" width="30.42578125" style="111" customWidth="1"/>
    <col min="4612" max="4612" width="11.7109375" style="111" customWidth="1"/>
    <col min="4613" max="4613" width="13.7109375" style="111" customWidth="1"/>
    <col min="4614" max="4615" width="11.7109375" style="111" bestFit="1" customWidth="1"/>
    <col min="4616" max="4616" width="6.140625" style="111" customWidth="1"/>
    <col min="4617" max="4617" width="35.42578125" style="111" customWidth="1"/>
    <col min="4618" max="4618" width="12.5703125" style="111" customWidth="1"/>
    <col min="4619" max="4619" width="12.140625" style="111" customWidth="1"/>
    <col min="4620" max="4620" width="11.5703125" style="111" customWidth="1"/>
    <col min="4621" max="4622" width="11.42578125" style="111" customWidth="1"/>
    <col min="4623" max="4623" width="12.7109375" style="111" customWidth="1"/>
    <col min="4624" max="4626" width="11.42578125" style="111" customWidth="1"/>
    <col min="4627" max="4627" width="19" style="111" customWidth="1"/>
    <col min="4628" max="4864" width="11.42578125" style="111"/>
    <col min="4865" max="4865" width="0.85546875" style="111" customWidth="1"/>
    <col min="4866" max="4866" width="4.85546875" style="111" customWidth="1"/>
    <col min="4867" max="4867" width="30.42578125" style="111" customWidth="1"/>
    <col min="4868" max="4868" width="11.7109375" style="111" customWidth="1"/>
    <col min="4869" max="4869" width="13.7109375" style="111" customWidth="1"/>
    <col min="4870" max="4871" width="11.7109375" style="111" bestFit="1" customWidth="1"/>
    <col min="4872" max="4872" width="6.140625" style="111" customWidth="1"/>
    <col min="4873" max="4873" width="35.42578125" style="111" customWidth="1"/>
    <col min="4874" max="4874" width="12.5703125" style="111" customWidth="1"/>
    <col min="4875" max="4875" width="12.140625" style="111" customWidth="1"/>
    <col min="4876" max="4876" width="11.5703125" style="111" customWidth="1"/>
    <col min="4877" max="4878" width="11.42578125" style="111" customWidth="1"/>
    <col min="4879" max="4879" width="12.7109375" style="111" customWidth="1"/>
    <col min="4880" max="4882" width="11.42578125" style="111" customWidth="1"/>
    <col min="4883" max="4883" width="19" style="111" customWidth="1"/>
    <col min="4884" max="5120" width="11.42578125" style="111"/>
    <col min="5121" max="5121" width="0.85546875" style="111" customWidth="1"/>
    <col min="5122" max="5122" width="4.85546875" style="111" customWidth="1"/>
    <col min="5123" max="5123" width="30.42578125" style="111" customWidth="1"/>
    <col min="5124" max="5124" width="11.7109375" style="111" customWidth="1"/>
    <col min="5125" max="5125" width="13.7109375" style="111" customWidth="1"/>
    <col min="5126" max="5127" width="11.7109375" style="111" bestFit="1" customWidth="1"/>
    <col min="5128" max="5128" width="6.140625" style="111" customWidth="1"/>
    <col min="5129" max="5129" width="35.42578125" style="111" customWidth="1"/>
    <col min="5130" max="5130" width="12.5703125" style="111" customWidth="1"/>
    <col min="5131" max="5131" width="12.140625" style="111" customWidth="1"/>
    <col min="5132" max="5132" width="11.5703125" style="111" customWidth="1"/>
    <col min="5133" max="5134" width="11.42578125" style="111" customWidth="1"/>
    <col min="5135" max="5135" width="12.7109375" style="111" customWidth="1"/>
    <col min="5136" max="5138" width="11.42578125" style="111" customWidth="1"/>
    <col min="5139" max="5139" width="19" style="111" customWidth="1"/>
    <col min="5140" max="5376" width="11.42578125" style="111"/>
    <col min="5377" max="5377" width="0.85546875" style="111" customWidth="1"/>
    <col min="5378" max="5378" width="4.85546875" style="111" customWidth="1"/>
    <col min="5379" max="5379" width="30.42578125" style="111" customWidth="1"/>
    <col min="5380" max="5380" width="11.7109375" style="111" customWidth="1"/>
    <col min="5381" max="5381" width="13.7109375" style="111" customWidth="1"/>
    <col min="5382" max="5383" width="11.7109375" style="111" bestFit="1" customWidth="1"/>
    <col min="5384" max="5384" width="6.140625" style="111" customWidth="1"/>
    <col min="5385" max="5385" width="35.42578125" style="111" customWidth="1"/>
    <col min="5386" max="5386" width="12.5703125" style="111" customWidth="1"/>
    <col min="5387" max="5387" width="12.140625" style="111" customWidth="1"/>
    <col min="5388" max="5388" width="11.5703125" style="111" customWidth="1"/>
    <col min="5389" max="5390" width="11.42578125" style="111" customWidth="1"/>
    <col min="5391" max="5391" width="12.7109375" style="111" customWidth="1"/>
    <col min="5392" max="5394" width="11.42578125" style="111" customWidth="1"/>
    <col min="5395" max="5395" width="19" style="111" customWidth="1"/>
    <col min="5396" max="5632" width="11.42578125" style="111"/>
    <col min="5633" max="5633" width="0.85546875" style="111" customWidth="1"/>
    <col min="5634" max="5634" width="4.85546875" style="111" customWidth="1"/>
    <col min="5635" max="5635" width="30.42578125" style="111" customWidth="1"/>
    <col min="5636" max="5636" width="11.7109375" style="111" customWidth="1"/>
    <col min="5637" max="5637" width="13.7109375" style="111" customWidth="1"/>
    <col min="5638" max="5639" width="11.7109375" style="111" bestFit="1" customWidth="1"/>
    <col min="5640" max="5640" width="6.140625" style="111" customWidth="1"/>
    <col min="5641" max="5641" width="35.42578125" style="111" customWidth="1"/>
    <col min="5642" max="5642" width="12.5703125" style="111" customWidth="1"/>
    <col min="5643" max="5643" width="12.140625" style="111" customWidth="1"/>
    <col min="5644" max="5644" width="11.5703125" style="111" customWidth="1"/>
    <col min="5645" max="5646" width="11.42578125" style="111" customWidth="1"/>
    <col min="5647" max="5647" width="12.7109375" style="111" customWidth="1"/>
    <col min="5648" max="5650" width="11.42578125" style="111" customWidth="1"/>
    <col min="5651" max="5651" width="19" style="111" customWidth="1"/>
    <col min="5652" max="5888" width="11.42578125" style="111"/>
    <col min="5889" max="5889" width="0.85546875" style="111" customWidth="1"/>
    <col min="5890" max="5890" width="4.85546875" style="111" customWidth="1"/>
    <col min="5891" max="5891" width="30.42578125" style="111" customWidth="1"/>
    <col min="5892" max="5892" width="11.7109375" style="111" customWidth="1"/>
    <col min="5893" max="5893" width="13.7109375" style="111" customWidth="1"/>
    <col min="5894" max="5895" width="11.7109375" style="111" bestFit="1" customWidth="1"/>
    <col min="5896" max="5896" width="6.140625" style="111" customWidth="1"/>
    <col min="5897" max="5897" width="35.42578125" style="111" customWidth="1"/>
    <col min="5898" max="5898" width="12.5703125" style="111" customWidth="1"/>
    <col min="5899" max="5899" width="12.140625" style="111" customWidth="1"/>
    <col min="5900" max="5900" width="11.5703125" style="111" customWidth="1"/>
    <col min="5901" max="5902" width="11.42578125" style="111" customWidth="1"/>
    <col min="5903" max="5903" width="12.7109375" style="111" customWidth="1"/>
    <col min="5904" max="5906" width="11.42578125" style="111" customWidth="1"/>
    <col min="5907" max="5907" width="19" style="111" customWidth="1"/>
    <col min="5908" max="6144" width="11.42578125" style="111"/>
    <col min="6145" max="6145" width="0.85546875" style="111" customWidth="1"/>
    <col min="6146" max="6146" width="4.85546875" style="111" customWidth="1"/>
    <col min="6147" max="6147" width="30.42578125" style="111" customWidth="1"/>
    <col min="6148" max="6148" width="11.7109375" style="111" customWidth="1"/>
    <col min="6149" max="6149" width="13.7109375" style="111" customWidth="1"/>
    <col min="6150" max="6151" width="11.7109375" style="111" bestFit="1" customWidth="1"/>
    <col min="6152" max="6152" width="6.140625" style="111" customWidth="1"/>
    <col min="6153" max="6153" width="35.42578125" style="111" customWidth="1"/>
    <col min="6154" max="6154" width="12.5703125" style="111" customWidth="1"/>
    <col min="6155" max="6155" width="12.140625" style="111" customWidth="1"/>
    <col min="6156" max="6156" width="11.5703125" style="111" customWidth="1"/>
    <col min="6157" max="6158" width="11.42578125" style="111" customWidth="1"/>
    <col min="6159" max="6159" width="12.7109375" style="111" customWidth="1"/>
    <col min="6160" max="6162" width="11.42578125" style="111" customWidth="1"/>
    <col min="6163" max="6163" width="19" style="111" customWidth="1"/>
    <col min="6164" max="6400" width="11.42578125" style="111"/>
    <col min="6401" max="6401" width="0.85546875" style="111" customWidth="1"/>
    <col min="6402" max="6402" width="4.85546875" style="111" customWidth="1"/>
    <col min="6403" max="6403" width="30.42578125" style="111" customWidth="1"/>
    <col min="6404" max="6404" width="11.7109375" style="111" customWidth="1"/>
    <col min="6405" max="6405" width="13.7109375" style="111" customWidth="1"/>
    <col min="6406" max="6407" width="11.7109375" style="111" bestFit="1" customWidth="1"/>
    <col min="6408" max="6408" width="6.140625" style="111" customWidth="1"/>
    <col min="6409" max="6409" width="35.42578125" style="111" customWidth="1"/>
    <col min="6410" max="6410" width="12.5703125" style="111" customWidth="1"/>
    <col min="6411" max="6411" width="12.140625" style="111" customWidth="1"/>
    <col min="6412" max="6412" width="11.5703125" style="111" customWidth="1"/>
    <col min="6413" max="6414" width="11.42578125" style="111" customWidth="1"/>
    <col min="6415" max="6415" width="12.7109375" style="111" customWidth="1"/>
    <col min="6416" max="6418" width="11.42578125" style="111" customWidth="1"/>
    <col min="6419" max="6419" width="19" style="111" customWidth="1"/>
    <col min="6420" max="6656" width="11.42578125" style="111"/>
    <col min="6657" max="6657" width="0.85546875" style="111" customWidth="1"/>
    <col min="6658" max="6658" width="4.85546875" style="111" customWidth="1"/>
    <col min="6659" max="6659" width="30.42578125" style="111" customWidth="1"/>
    <col min="6660" max="6660" width="11.7109375" style="111" customWidth="1"/>
    <col min="6661" max="6661" width="13.7109375" style="111" customWidth="1"/>
    <col min="6662" max="6663" width="11.7109375" style="111" bestFit="1" customWidth="1"/>
    <col min="6664" max="6664" width="6.140625" style="111" customWidth="1"/>
    <col min="6665" max="6665" width="35.42578125" style="111" customWidth="1"/>
    <col min="6666" max="6666" width="12.5703125" style="111" customWidth="1"/>
    <col min="6667" max="6667" width="12.140625" style="111" customWidth="1"/>
    <col min="6668" max="6668" width="11.5703125" style="111" customWidth="1"/>
    <col min="6669" max="6670" width="11.42578125" style="111" customWidth="1"/>
    <col min="6671" max="6671" width="12.7109375" style="111" customWidth="1"/>
    <col min="6672" max="6674" width="11.42578125" style="111" customWidth="1"/>
    <col min="6675" max="6675" width="19" style="111" customWidth="1"/>
    <col min="6676" max="6912" width="11.42578125" style="111"/>
    <col min="6913" max="6913" width="0.85546875" style="111" customWidth="1"/>
    <col min="6914" max="6914" width="4.85546875" style="111" customWidth="1"/>
    <col min="6915" max="6915" width="30.42578125" style="111" customWidth="1"/>
    <col min="6916" max="6916" width="11.7109375" style="111" customWidth="1"/>
    <col min="6917" max="6917" width="13.7109375" style="111" customWidth="1"/>
    <col min="6918" max="6919" width="11.7109375" style="111" bestFit="1" customWidth="1"/>
    <col min="6920" max="6920" width="6.140625" style="111" customWidth="1"/>
    <col min="6921" max="6921" width="35.42578125" style="111" customWidth="1"/>
    <col min="6922" max="6922" width="12.5703125" style="111" customWidth="1"/>
    <col min="6923" max="6923" width="12.140625" style="111" customWidth="1"/>
    <col min="6924" max="6924" width="11.5703125" style="111" customWidth="1"/>
    <col min="6925" max="6926" width="11.42578125" style="111" customWidth="1"/>
    <col min="6927" max="6927" width="12.7109375" style="111" customWidth="1"/>
    <col min="6928" max="6930" width="11.42578125" style="111" customWidth="1"/>
    <col min="6931" max="6931" width="19" style="111" customWidth="1"/>
    <col min="6932" max="7168" width="11.42578125" style="111"/>
    <col min="7169" max="7169" width="0.85546875" style="111" customWidth="1"/>
    <col min="7170" max="7170" width="4.85546875" style="111" customWidth="1"/>
    <col min="7171" max="7171" width="30.42578125" style="111" customWidth="1"/>
    <col min="7172" max="7172" width="11.7109375" style="111" customWidth="1"/>
    <col min="7173" max="7173" width="13.7109375" style="111" customWidth="1"/>
    <col min="7174" max="7175" width="11.7109375" style="111" bestFit="1" customWidth="1"/>
    <col min="7176" max="7176" width="6.140625" style="111" customWidth="1"/>
    <col min="7177" max="7177" width="35.42578125" style="111" customWidth="1"/>
    <col min="7178" max="7178" width="12.5703125" style="111" customWidth="1"/>
    <col min="7179" max="7179" width="12.140625" style="111" customWidth="1"/>
    <col min="7180" max="7180" width="11.5703125" style="111" customWidth="1"/>
    <col min="7181" max="7182" width="11.42578125" style="111" customWidth="1"/>
    <col min="7183" max="7183" width="12.7109375" style="111" customWidth="1"/>
    <col min="7184" max="7186" width="11.42578125" style="111" customWidth="1"/>
    <col min="7187" max="7187" width="19" style="111" customWidth="1"/>
    <col min="7188" max="7424" width="11.42578125" style="111"/>
    <col min="7425" max="7425" width="0.85546875" style="111" customWidth="1"/>
    <col min="7426" max="7426" width="4.85546875" style="111" customWidth="1"/>
    <col min="7427" max="7427" width="30.42578125" style="111" customWidth="1"/>
    <col min="7428" max="7428" width="11.7109375" style="111" customWidth="1"/>
    <col min="7429" max="7429" width="13.7109375" style="111" customWidth="1"/>
    <col min="7430" max="7431" width="11.7109375" style="111" bestFit="1" customWidth="1"/>
    <col min="7432" max="7432" width="6.140625" style="111" customWidth="1"/>
    <col min="7433" max="7433" width="35.42578125" style="111" customWidth="1"/>
    <col min="7434" max="7434" width="12.5703125" style="111" customWidth="1"/>
    <col min="7435" max="7435" width="12.140625" style="111" customWidth="1"/>
    <col min="7436" max="7436" width="11.5703125" style="111" customWidth="1"/>
    <col min="7437" max="7438" width="11.42578125" style="111" customWidth="1"/>
    <col min="7439" max="7439" width="12.7109375" style="111" customWidth="1"/>
    <col min="7440" max="7442" width="11.42578125" style="111" customWidth="1"/>
    <col min="7443" max="7443" width="19" style="111" customWidth="1"/>
    <col min="7444" max="7680" width="11.42578125" style="111"/>
    <col min="7681" max="7681" width="0.85546875" style="111" customWidth="1"/>
    <col min="7682" max="7682" width="4.85546875" style="111" customWidth="1"/>
    <col min="7683" max="7683" width="30.42578125" style="111" customWidth="1"/>
    <col min="7684" max="7684" width="11.7109375" style="111" customWidth="1"/>
    <col min="7685" max="7685" width="13.7109375" style="111" customWidth="1"/>
    <col min="7686" max="7687" width="11.7109375" style="111" bestFit="1" customWidth="1"/>
    <col min="7688" max="7688" width="6.140625" style="111" customWidth="1"/>
    <col min="7689" max="7689" width="35.42578125" style="111" customWidth="1"/>
    <col min="7690" max="7690" width="12.5703125" style="111" customWidth="1"/>
    <col min="7691" max="7691" width="12.140625" style="111" customWidth="1"/>
    <col min="7692" max="7692" width="11.5703125" style="111" customWidth="1"/>
    <col min="7693" max="7694" width="11.42578125" style="111" customWidth="1"/>
    <col min="7695" max="7695" width="12.7109375" style="111" customWidth="1"/>
    <col min="7696" max="7698" width="11.42578125" style="111" customWidth="1"/>
    <col min="7699" max="7699" width="19" style="111" customWidth="1"/>
    <col min="7700" max="7936" width="11.42578125" style="111"/>
    <col min="7937" max="7937" width="0.85546875" style="111" customWidth="1"/>
    <col min="7938" max="7938" width="4.85546875" style="111" customWidth="1"/>
    <col min="7939" max="7939" width="30.42578125" style="111" customWidth="1"/>
    <col min="7940" max="7940" width="11.7109375" style="111" customWidth="1"/>
    <col min="7941" max="7941" width="13.7109375" style="111" customWidth="1"/>
    <col min="7942" max="7943" width="11.7109375" style="111" bestFit="1" customWidth="1"/>
    <col min="7944" max="7944" width="6.140625" style="111" customWidth="1"/>
    <col min="7945" max="7945" width="35.42578125" style="111" customWidth="1"/>
    <col min="7946" max="7946" width="12.5703125" style="111" customWidth="1"/>
    <col min="7947" max="7947" width="12.140625" style="111" customWidth="1"/>
    <col min="7948" max="7948" width="11.5703125" style="111" customWidth="1"/>
    <col min="7949" max="7950" width="11.42578125" style="111" customWidth="1"/>
    <col min="7951" max="7951" width="12.7109375" style="111" customWidth="1"/>
    <col min="7952" max="7954" width="11.42578125" style="111" customWidth="1"/>
    <col min="7955" max="7955" width="19" style="111" customWidth="1"/>
    <col min="7956" max="8192" width="11.42578125" style="111"/>
    <col min="8193" max="8193" width="0.85546875" style="111" customWidth="1"/>
    <col min="8194" max="8194" width="4.85546875" style="111" customWidth="1"/>
    <col min="8195" max="8195" width="30.42578125" style="111" customWidth="1"/>
    <col min="8196" max="8196" width="11.7109375" style="111" customWidth="1"/>
    <col min="8197" max="8197" width="13.7109375" style="111" customWidth="1"/>
    <col min="8198" max="8199" width="11.7109375" style="111" bestFit="1" customWidth="1"/>
    <col min="8200" max="8200" width="6.140625" style="111" customWidth="1"/>
    <col min="8201" max="8201" width="35.42578125" style="111" customWidth="1"/>
    <col min="8202" max="8202" width="12.5703125" style="111" customWidth="1"/>
    <col min="8203" max="8203" width="12.140625" style="111" customWidth="1"/>
    <col min="8204" max="8204" width="11.5703125" style="111" customWidth="1"/>
    <col min="8205" max="8206" width="11.42578125" style="111" customWidth="1"/>
    <col min="8207" max="8207" width="12.7109375" style="111" customWidth="1"/>
    <col min="8208" max="8210" width="11.42578125" style="111" customWidth="1"/>
    <col min="8211" max="8211" width="19" style="111" customWidth="1"/>
    <col min="8212" max="8448" width="11.42578125" style="111"/>
    <col min="8449" max="8449" width="0.85546875" style="111" customWidth="1"/>
    <col min="8450" max="8450" width="4.85546875" style="111" customWidth="1"/>
    <col min="8451" max="8451" width="30.42578125" style="111" customWidth="1"/>
    <col min="8452" max="8452" width="11.7109375" style="111" customWidth="1"/>
    <col min="8453" max="8453" width="13.7109375" style="111" customWidth="1"/>
    <col min="8454" max="8455" width="11.7109375" style="111" bestFit="1" customWidth="1"/>
    <col min="8456" max="8456" width="6.140625" style="111" customWidth="1"/>
    <col min="8457" max="8457" width="35.42578125" style="111" customWidth="1"/>
    <col min="8458" max="8458" width="12.5703125" style="111" customWidth="1"/>
    <col min="8459" max="8459" width="12.140625" style="111" customWidth="1"/>
    <col min="8460" max="8460" width="11.5703125" style="111" customWidth="1"/>
    <col min="8461" max="8462" width="11.42578125" style="111" customWidth="1"/>
    <col min="8463" max="8463" width="12.7109375" style="111" customWidth="1"/>
    <col min="8464" max="8466" width="11.42578125" style="111" customWidth="1"/>
    <col min="8467" max="8467" width="19" style="111" customWidth="1"/>
    <col min="8468" max="8704" width="11.42578125" style="111"/>
    <col min="8705" max="8705" width="0.85546875" style="111" customWidth="1"/>
    <col min="8706" max="8706" width="4.85546875" style="111" customWidth="1"/>
    <col min="8707" max="8707" width="30.42578125" style="111" customWidth="1"/>
    <col min="8708" max="8708" width="11.7109375" style="111" customWidth="1"/>
    <col min="8709" max="8709" width="13.7109375" style="111" customWidth="1"/>
    <col min="8710" max="8711" width="11.7109375" style="111" bestFit="1" customWidth="1"/>
    <col min="8712" max="8712" width="6.140625" style="111" customWidth="1"/>
    <col min="8713" max="8713" width="35.42578125" style="111" customWidth="1"/>
    <col min="8714" max="8714" width="12.5703125" style="111" customWidth="1"/>
    <col min="8715" max="8715" width="12.140625" style="111" customWidth="1"/>
    <col min="8716" max="8716" width="11.5703125" style="111" customWidth="1"/>
    <col min="8717" max="8718" width="11.42578125" style="111" customWidth="1"/>
    <col min="8719" max="8719" width="12.7109375" style="111" customWidth="1"/>
    <col min="8720" max="8722" width="11.42578125" style="111" customWidth="1"/>
    <col min="8723" max="8723" width="19" style="111" customWidth="1"/>
    <col min="8724" max="8960" width="11.42578125" style="111"/>
    <col min="8961" max="8961" width="0.85546875" style="111" customWidth="1"/>
    <col min="8962" max="8962" width="4.85546875" style="111" customWidth="1"/>
    <col min="8963" max="8963" width="30.42578125" style="111" customWidth="1"/>
    <col min="8964" max="8964" width="11.7109375" style="111" customWidth="1"/>
    <col min="8965" max="8965" width="13.7109375" style="111" customWidth="1"/>
    <col min="8966" max="8967" width="11.7109375" style="111" bestFit="1" customWidth="1"/>
    <col min="8968" max="8968" width="6.140625" style="111" customWidth="1"/>
    <col min="8969" max="8969" width="35.42578125" style="111" customWidth="1"/>
    <col min="8970" max="8970" width="12.5703125" style="111" customWidth="1"/>
    <col min="8971" max="8971" width="12.140625" style="111" customWidth="1"/>
    <col min="8972" max="8972" width="11.5703125" style="111" customWidth="1"/>
    <col min="8973" max="8974" width="11.42578125" style="111" customWidth="1"/>
    <col min="8975" max="8975" width="12.7109375" style="111" customWidth="1"/>
    <col min="8976" max="8978" width="11.42578125" style="111" customWidth="1"/>
    <col min="8979" max="8979" width="19" style="111" customWidth="1"/>
    <col min="8980" max="9216" width="11.42578125" style="111"/>
    <col min="9217" max="9217" width="0.85546875" style="111" customWidth="1"/>
    <col min="9218" max="9218" width="4.85546875" style="111" customWidth="1"/>
    <col min="9219" max="9219" width="30.42578125" style="111" customWidth="1"/>
    <col min="9220" max="9220" width="11.7109375" style="111" customWidth="1"/>
    <col min="9221" max="9221" width="13.7109375" style="111" customWidth="1"/>
    <col min="9222" max="9223" width="11.7109375" style="111" bestFit="1" customWidth="1"/>
    <col min="9224" max="9224" width="6.140625" style="111" customWidth="1"/>
    <col min="9225" max="9225" width="35.42578125" style="111" customWidth="1"/>
    <col min="9226" max="9226" width="12.5703125" style="111" customWidth="1"/>
    <col min="9227" max="9227" width="12.140625" style="111" customWidth="1"/>
    <col min="9228" max="9228" width="11.5703125" style="111" customWidth="1"/>
    <col min="9229" max="9230" width="11.42578125" style="111" customWidth="1"/>
    <col min="9231" max="9231" width="12.7109375" style="111" customWidth="1"/>
    <col min="9232" max="9234" width="11.42578125" style="111" customWidth="1"/>
    <col min="9235" max="9235" width="19" style="111" customWidth="1"/>
    <col min="9236" max="9472" width="11.42578125" style="111"/>
    <col min="9473" max="9473" width="0.85546875" style="111" customWidth="1"/>
    <col min="9474" max="9474" width="4.85546875" style="111" customWidth="1"/>
    <col min="9475" max="9475" width="30.42578125" style="111" customWidth="1"/>
    <col min="9476" max="9476" width="11.7109375" style="111" customWidth="1"/>
    <col min="9477" max="9477" width="13.7109375" style="111" customWidth="1"/>
    <col min="9478" max="9479" width="11.7109375" style="111" bestFit="1" customWidth="1"/>
    <col min="9480" max="9480" width="6.140625" style="111" customWidth="1"/>
    <col min="9481" max="9481" width="35.42578125" style="111" customWidth="1"/>
    <col min="9482" max="9482" width="12.5703125" style="111" customWidth="1"/>
    <col min="9483" max="9483" width="12.140625" style="111" customWidth="1"/>
    <col min="9484" max="9484" width="11.5703125" style="111" customWidth="1"/>
    <col min="9485" max="9486" width="11.42578125" style="111" customWidth="1"/>
    <col min="9487" max="9487" width="12.7109375" style="111" customWidth="1"/>
    <col min="9488" max="9490" width="11.42578125" style="111" customWidth="1"/>
    <col min="9491" max="9491" width="19" style="111" customWidth="1"/>
    <col min="9492" max="9728" width="11.42578125" style="111"/>
    <col min="9729" max="9729" width="0.85546875" style="111" customWidth="1"/>
    <col min="9730" max="9730" width="4.85546875" style="111" customWidth="1"/>
    <col min="9731" max="9731" width="30.42578125" style="111" customWidth="1"/>
    <col min="9732" max="9732" width="11.7109375" style="111" customWidth="1"/>
    <col min="9733" max="9733" width="13.7109375" style="111" customWidth="1"/>
    <col min="9734" max="9735" width="11.7109375" style="111" bestFit="1" customWidth="1"/>
    <col min="9736" max="9736" width="6.140625" style="111" customWidth="1"/>
    <col min="9737" max="9737" width="35.42578125" style="111" customWidth="1"/>
    <col min="9738" max="9738" width="12.5703125" style="111" customWidth="1"/>
    <col min="9739" max="9739" width="12.140625" style="111" customWidth="1"/>
    <col min="9740" max="9740" width="11.5703125" style="111" customWidth="1"/>
    <col min="9741" max="9742" width="11.42578125" style="111" customWidth="1"/>
    <col min="9743" max="9743" width="12.7109375" style="111" customWidth="1"/>
    <col min="9744" max="9746" width="11.42578125" style="111" customWidth="1"/>
    <col min="9747" max="9747" width="19" style="111" customWidth="1"/>
    <col min="9748" max="9984" width="11.42578125" style="111"/>
    <col min="9985" max="9985" width="0.85546875" style="111" customWidth="1"/>
    <col min="9986" max="9986" width="4.85546875" style="111" customWidth="1"/>
    <col min="9987" max="9987" width="30.42578125" style="111" customWidth="1"/>
    <col min="9988" max="9988" width="11.7109375" style="111" customWidth="1"/>
    <col min="9989" max="9989" width="13.7109375" style="111" customWidth="1"/>
    <col min="9990" max="9991" width="11.7109375" style="111" bestFit="1" customWidth="1"/>
    <col min="9992" max="9992" width="6.140625" style="111" customWidth="1"/>
    <col min="9993" max="9993" width="35.42578125" style="111" customWidth="1"/>
    <col min="9994" max="9994" width="12.5703125" style="111" customWidth="1"/>
    <col min="9995" max="9995" width="12.140625" style="111" customWidth="1"/>
    <col min="9996" max="9996" width="11.5703125" style="111" customWidth="1"/>
    <col min="9997" max="9998" width="11.42578125" style="111" customWidth="1"/>
    <col min="9999" max="9999" width="12.7109375" style="111" customWidth="1"/>
    <col min="10000" max="10002" width="11.42578125" style="111" customWidth="1"/>
    <col min="10003" max="10003" width="19" style="111" customWidth="1"/>
    <col min="10004" max="10240" width="11.42578125" style="111"/>
    <col min="10241" max="10241" width="0.85546875" style="111" customWidth="1"/>
    <col min="10242" max="10242" width="4.85546875" style="111" customWidth="1"/>
    <col min="10243" max="10243" width="30.42578125" style="111" customWidth="1"/>
    <col min="10244" max="10244" width="11.7109375" style="111" customWidth="1"/>
    <col min="10245" max="10245" width="13.7109375" style="111" customWidth="1"/>
    <col min="10246" max="10247" width="11.7109375" style="111" bestFit="1" customWidth="1"/>
    <col min="10248" max="10248" width="6.140625" style="111" customWidth="1"/>
    <col min="10249" max="10249" width="35.42578125" style="111" customWidth="1"/>
    <col min="10250" max="10250" width="12.5703125" style="111" customWidth="1"/>
    <col min="10251" max="10251" width="12.140625" style="111" customWidth="1"/>
    <col min="10252" max="10252" width="11.5703125" style="111" customWidth="1"/>
    <col min="10253" max="10254" width="11.42578125" style="111" customWidth="1"/>
    <col min="10255" max="10255" width="12.7109375" style="111" customWidth="1"/>
    <col min="10256" max="10258" width="11.42578125" style="111" customWidth="1"/>
    <col min="10259" max="10259" width="19" style="111" customWidth="1"/>
    <col min="10260" max="10496" width="11.42578125" style="111"/>
    <col min="10497" max="10497" width="0.85546875" style="111" customWidth="1"/>
    <col min="10498" max="10498" width="4.85546875" style="111" customWidth="1"/>
    <col min="10499" max="10499" width="30.42578125" style="111" customWidth="1"/>
    <col min="10500" max="10500" width="11.7109375" style="111" customWidth="1"/>
    <col min="10501" max="10501" width="13.7109375" style="111" customWidth="1"/>
    <col min="10502" max="10503" width="11.7109375" style="111" bestFit="1" customWidth="1"/>
    <col min="10504" max="10504" width="6.140625" style="111" customWidth="1"/>
    <col min="10505" max="10505" width="35.42578125" style="111" customWidth="1"/>
    <col min="10506" max="10506" width="12.5703125" style="111" customWidth="1"/>
    <col min="10507" max="10507" width="12.140625" style="111" customWidth="1"/>
    <col min="10508" max="10508" width="11.5703125" style="111" customWidth="1"/>
    <col min="10509" max="10510" width="11.42578125" style="111" customWidth="1"/>
    <col min="10511" max="10511" width="12.7109375" style="111" customWidth="1"/>
    <col min="10512" max="10514" width="11.42578125" style="111" customWidth="1"/>
    <col min="10515" max="10515" width="19" style="111" customWidth="1"/>
    <col min="10516" max="10752" width="11.42578125" style="111"/>
    <col min="10753" max="10753" width="0.85546875" style="111" customWidth="1"/>
    <col min="10754" max="10754" width="4.85546875" style="111" customWidth="1"/>
    <col min="10755" max="10755" width="30.42578125" style="111" customWidth="1"/>
    <col min="10756" max="10756" width="11.7109375" style="111" customWidth="1"/>
    <col min="10757" max="10757" width="13.7109375" style="111" customWidth="1"/>
    <col min="10758" max="10759" width="11.7109375" style="111" bestFit="1" customWidth="1"/>
    <col min="10760" max="10760" width="6.140625" style="111" customWidth="1"/>
    <col min="10761" max="10761" width="35.42578125" style="111" customWidth="1"/>
    <col min="10762" max="10762" width="12.5703125" style="111" customWidth="1"/>
    <col min="10763" max="10763" width="12.140625" style="111" customWidth="1"/>
    <col min="10764" max="10764" width="11.5703125" style="111" customWidth="1"/>
    <col min="10765" max="10766" width="11.42578125" style="111" customWidth="1"/>
    <col min="10767" max="10767" width="12.7109375" style="111" customWidth="1"/>
    <col min="10768" max="10770" width="11.42578125" style="111" customWidth="1"/>
    <col min="10771" max="10771" width="19" style="111" customWidth="1"/>
    <col min="10772" max="11008" width="11.42578125" style="111"/>
    <col min="11009" max="11009" width="0.85546875" style="111" customWidth="1"/>
    <col min="11010" max="11010" width="4.85546875" style="111" customWidth="1"/>
    <col min="11011" max="11011" width="30.42578125" style="111" customWidth="1"/>
    <col min="11012" max="11012" width="11.7109375" style="111" customWidth="1"/>
    <col min="11013" max="11013" width="13.7109375" style="111" customWidth="1"/>
    <col min="11014" max="11015" width="11.7109375" style="111" bestFit="1" customWidth="1"/>
    <col min="11016" max="11016" width="6.140625" style="111" customWidth="1"/>
    <col min="11017" max="11017" width="35.42578125" style="111" customWidth="1"/>
    <col min="11018" max="11018" width="12.5703125" style="111" customWidth="1"/>
    <col min="11019" max="11019" width="12.140625" style="111" customWidth="1"/>
    <col min="11020" max="11020" width="11.5703125" style="111" customWidth="1"/>
    <col min="11021" max="11022" width="11.42578125" style="111" customWidth="1"/>
    <col min="11023" max="11023" width="12.7109375" style="111" customWidth="1"/>
    <col min="11024" max="11026" width="11.42578125" style="111" customWidth="1"/>
    <col min="11027" max="11027" width="19" style="111" customWidth="1"/>
    <col min="11028" max="11264" width="11.42578125" style="111"/>
    <col min="11265" max="11265" width="0.85546875" style="111" customWidth="1"/>
    <col min="11266" max="11266" width="4.85546875" style="111" customWidth="1"/>
    <col min="11267" max="11267" width="30.42578125" style="111" customWidth="1"/>
    <col min="11268" max="11268" width="11.7109375" style="111" customWidth="1"/>
    <col min="11269" max="11269" width="13.7109375" style="111" customWidth="1"/>
    <col min="11270" max="11271" width="11.7109375" style="111" bestFit="1" customWidth="1"/>
    <col min="11272" max="11272" width="6.140625" style="111" customWidth="1"/>
    <col min="11273" max="11273" width="35.42578125" style="111" customWidth="1"/>
    <col min="11274" max="11274" width="12.5703125" style="111" customWidth="1"/>
    <col min="11275" max="11275" width="12.140625" style="111" customWidth="1"/>
    <col min="11276" max="11276" width="11.5703125" style="111" customWidth="1"/>
    <col min="11277" max="11278" width="11.42578125" style="111" customWidth="1"/>
    <col min="11279" max="11279" width="12.7109375" style="111" customWidth="1"/>
    <col min="11280" max="11282" width="11.42578125" style="111" customWidth="1"/>
    <col min="11283" max="11283" width="19" style="111" customWidth="1"/>
    <col min="11284" max="11520" width="11.42578125" style="111"/>
    <col min="11521" max="11521" width="0.85546875" style="111" customWidth="1"/>
    <col min="11522" max="11522" width="4.85546875" style="111" customWidth="1"/>
    <col min="11523" max="11523" width="30.42578125" style="111" customWidth="1"/>
    <col min="11524" max="11524" width="11.7109375" style="111" customWidth="1"/>
    <col min="11525" max="11525" width="13.7109375" style="111" customWidth="1"/>
    <col min="11526" max="11527" width="11.7109375" style="111" bestFit="1" customWidth="1"/>
    <col min="11528" max="11528" width="6.140625" style="111" customWidth="1"/>
    <col min="11529" max="11529" width="35.42578125" style="111" customWidth="1"/>
    <col min="11530" max="11530" width="12.5703125" style="111" customWidth="1"/>
    <col min="11531" max="11531" width="12.140625" style="111" customWidth="1"/>
    <col min="11532" max="11532" width="11.5703125" style="111" customWidth="1"/>
    <col min="11533" max="11534" width="11.42578125" style="111" customWidth="1"/>
    <col min="11535" max="11535" width="12.7109375" style="111" customWidth="1"/>
    <col min="11536" max="11538" width="11.42578125" style="111" customWidth="1"/>
    <col min="11539" max="11539" width="19" style="111" customWidth="1"/>
    <col min="11540" max="11776" width="11.42578125" style="111"/>
    <col min="11777" max="11777" width="0.85546875" style="111" customWidth="1"/>
    <col min="11778" max="11778" width="4.85546875" style="111" customWidth="1"/>
    <col min="11779" max="11779" width="30.42578125" style="111" customWidth="1"/>
    <col min="11780" max="11780" width="11.7109375" style="111" customWidth="1"/>
    <col min="11781" max="11781" width="13.7109375" style="111" customWidth="1"/>
    <col min="11782" max="11783" width="11.7109375" style="111" bestFit="1" customWidth="1"/>
    <col min="11784" max="11784" width="6.140625" style="111" customWidth="1"/>
    <col min="11785" max="11785" width="35.42578125" style="111" customWidth="1"/>
    <col min="11786" max="11786" width="12.5703125" style="111" customWidth="1"/>
    <col min="11787" max="11787" width="12.140625" style="111" customWidth="1"/>
    <col min="11788" max="11788" width="11.5703125" style="111" customWidth="1"/>
    <col min="11789" max="11790" width="11.42578125" style="111" customWidth="1"/>
    <col min="11791" max="11791" width="12.7109375" style="111" customWidth="1"/>
    <col min="11792" max="11794" width="11.42578125" style="111" customWidth="1"/>
    <col min="11795" max="11795" width="19" style="111" customWidth="1"/>
    <col min="11796" max="12032" width="11.42578125" style="111"/>
    <col min="12033" max="12033" width="0.85546875" style="111" customWidth="1"/>
    <col min="12034" max="12034" width="4.85546875" style="111" customWidth="1"/>
    <col min="12035" max="12035" width="30.42578125" style="111" customWidth="1"/>
    <col min="12036" max="12036" width="11.7109375" style="111" customWidth="1"/>
    <col min="12037" max="12037" width="13.7109375" style="111" customWidth="1"/>
    <col min="12038" max="12039" width="11.7109375" style="111" bestFit="1" customWidth="1"/>
    <col min="12040" max="12040" width="6.140625" style="111" customWidth="1"/>
    <col min="12041" max="12041" width="35.42578125" style="111" customWidth="1"/>
    <col min="12042" max="12042" width="12.5703125" style="111" customWidth="1"/>
    <col min="12043" max="12043" width="12.140625" style="111" customWidth="1"/>
    <col min="12044" max="12044" width="11.5703125" style="111" customWidth="1"/>
    <col min="12045" max="12046" width="11.42578125" style="111" customWidth="1"/>
    <col min="12047" max="12047" width="12.7109375" style="111" customWidth="1"/>
    <col min="12048" max="12050" width="11.42578125" style="111" customWidth="1"/>
    <col min="12051" max="12051" width="19" style="111" customWidth="1"/>
    <col min="12052" max="12288" width="11.42578125" style="111"/>
    <col min="12289" max="12289" width="0.85546875" style="111" customWidth="1"/>
    <col min="12290" max="12290" width="4.85546875" style="111" customWidth="1"/>
    <col min="12291" max="12291" width="30.42578125" style="111" customWidth="1"/>
    <col min="12292" max="12292" width="11.7109375" style="111" customWidth="1"/>
    <col min="12293" max="12293" width="13.7109375" style="111" customWidth="1"/>
    <col min="12294" max="12295" width="11.7109375" style="111" bestFit="1" customWidth="1"/>
    <col min="12296" max="12296" width="6.140625" style="111" customWidth="1"/>
    <col min="12297" max="12297" width="35.42578125" style="111" customWidth="1"/>
    <col min="12298" max="12298" width="12.5703125" style="111" customWidth="1"/>
    <col min="12299" max="12299" width="12.140625" style="111" customWidth="1"/>
    <col min="12300" max="12300" width="11.5703125" style="111" customWidth="1"/>
    <col min="12301" max="12302" width="11.42578125" style="111" customWidth="1"/>
    <col min="12303" max="12303" width="12.7109375" style="111" customWidth="1"/>
    <col min="12304" max="12306" width="11.42578125" style="111" customWidth="1"/>
    <col min="12307" max="12307" width="19" style="111" customWidth="1"/>
    <col min="12308" max="12544" width="11.42578125" style="111"/>
    <col min="12545" max="12545" width="0.85546875" style="111" customWidth="1"/>
    <col min="12546" max="12546" width="4.85546875" style="111" customWidth="1"/>
    <col min="12547" max="12547" width="30.42578125" style="111" customWidth="1"/>
    <col min="12548" max="12548" width="11.7109375" style="111" customWidth="1"/>
    <col min="12549" max="12549" width="13.7109375" style="111" customWidth="1"/>
    <col min="12550" max="12551" width="11.7109375" style="111" bestFit="1" customWidth="1"/>
    <col min="12552" max="12552" width="6.140625" style="111" customWidth="1"/>
    <col min="12553" max="12553" width="35.42578125" style="111" customWidth="1"/>
    <col min="12554" max="12554" width="12.5703125" style="111" customWidth="1"/>
    <col min="12555" max="12555" width="12.140625" style="111" customWidth="1"/>
    <col min="12556" max="12556" width="11.5703125" style="111" customWidth="1"/>
    <col min="12557" max="12558" width="11.42578125" style="111" customWidth="1"/>
    <col min="12559" max="12559" width="12.7109375" style="111" customWidth="1"/>
    <col min="12560" max="12562" width="11.42578125" style="111" customWidth="1"/>
    <col min="12563" max="12563" width="19" style="111" customWidth="1"/>
    <col min="12564" max="12800" width="11.42578125" style="111"/>
    <col min="12801" max="12801" width="0.85546875" style="111" customWidth="1"/>
    <col min="12802" max="12802" width="4.85546875" style="111" customWidth="1"/>
    <col min="12803" max="12803" width="30.42578125" style="111" customWidth="1"/>
    <col min="12804" max="12804" width="11.7109375" style="111" customWidth="1"/>
    <col min="12805" max="12805" width="13.7109375" style="111" customWidth="1"/>
    <col min="12806" max="12807" width="11.7109375" style="111" bestFit="1" customWidth="1"/>
    <col min="12808" max="12808" width="6.140625" style="111" customWidth="1"/>
    <col min="12809" max="12809" width="35.42578125" style="111" customWidth="1"/>
    <col min="12810" max="12810" width="12.5703125" style="111" customWidth="1"/>
    <col min="12811" max="12811" width="12.140625" style="111" customWidth="1"/>
    <col min="12812" max="12812" width="11.5703125" style="111" customWidth="1"/>
    <col min="12813" max="12814" width="11.42578125" style="111" customWidth="1"/>
    <col min="12815" max="12815" width="12.7109375" style="111" customWidth="1"/>
    <col min="12816" max="12818" width="11.42578125" style="111" customWidth="1"/>
    <col min="12819" max="12819" width="19" style="111" customWidth="1"/>
    <col min="12820" max="13056" width="11.42578125" style="111"/>
    <col min="13057" max="13057" width="0.85546875" style="111" customWidth="1"/>
    <col min="13058" max="13058" width="4.85546875" style="111" customWidth="1"/>
    <col min="13059" max="13059" width="30.42578125" style="111" customWidth="1"/>
    <col min="13060" max="13060" width="11.7109375" style="111" customWidth="1"/>
    <col min="13061" max="13061" width="13.7109375" style="111" customWidth="1"/>
    <col min="13062" max="13063" width="11.7109375" style="111" bestFit="1" customWidth="1"/>
    <col min="13064" max="13064" width="6.140625" style="111" customWidth="1"/>
    <col min="13065" max="13065" width="35.42578125" style="111" customWidth="1"/>
    <col min="13066" max="13066" width="12.5703125" style="111" customWidth="1"/>
    <col min="13067" max="13067" width="12.140625" style="111" customWidth="1"/>
    <col min="13068" max="13068" width="11.5703125" style="111" customWidth="1"/>
    <col min="13069" max="13070" width="11.42578125" style="111" customWidth="1"/>
    <col min="13071" max="13071" width="12.7109375" style="111" customWidth="1"/>
    <col min="13072" max="13074" width="11.42578125" style="111" customWidth="1"/>
    <col min="13075" max="13075" width="19" style="111" customWidth="1"/>
    <col min="13076" max="13312" width="11.42578125" style="111"/>
    <col min="13313" max="13313" width="0.85546875" style="111" customWidth="1"/>
    <col min="13314" max="13314" width="4.85546875" style="111" customWidth="1"/>
    <col min="13315" max="13315" width="30.42578125" style="111" customWidth="1"/>
    <col min="13316" max="13316" width="11.7109375" style="111" customWidth="1"/>
    <col min="13317" max="13317" width="13.7109375" style="111" customWidth="1"/>
    <col min="13318" max="13319" width="11.7109375" style="111" bestFit="1" customWidth="1"/>
    <col min="13320" max="13320" width="6.140625" style="111" customWidth="1"/>
    <col min="13321" max="13321" width="35.42578125" style="111" customWidth="1"/>
    <col min="13322" max="13322" width="12.5703125" style="111" customWidth="1"/>
    <col min="13323" max="13323" width="12.140625" style="111" customWidth="1"/>
    <col min="13324" max="13324" width="11.5703125" style="111" customWidth="1"/>
    <col min="13325" max="13326" width="11.42578125" style="111" customWidth="1"/>
    <col min="13327" max="13327" width="12.7109375" style="111" customWidth="1"/>
    <col min="13328" max="13330" width="11.42578125" style="111" customWidth="1"/>
    <col min="13331" max="13331" width="19" style="111" customWidth="1"/>
    <col min="13332" max="13568" width="11.42578125" style="111"/>
    <col min="13569" max="13569" width="0.85546875" style="111" customWidth="1"/>
    <col min="13570" max="13570" width="4.85546875" style="111" customWidth="1"/>
    <col min="13571" max="13571" width="30.42578125" style="111" customWidth="1"/>
    <col min="13572" max="13572" width="11.7109375" style="111" customWidth="1"/>
    <col min="13573" max="13573" width="13.7109375" style="111" customWidth="1"/>
    <col min="13574" max="13575" width="11.7109375" style="111" bestFit="1" customWidth="1"/>
    <col min="13576" max="13576" width="6.140625" style="111" customWidth="1"/>
    <col min="13577" max="13577" width="35.42578125" style="111" customWidth="1"/>
    <col min="13578" max="13578" width="12.5703125" style="111" customWidth="1"/>
    <col min="13579" max="13579" width="12.140625" style="111" customWidth="1"/>
    <col min="13580" max="13580" width="11.5703125" style="111" customWidth="1"/>
    <col min="13581" max="13582" width="11.42578125" style="111" customWidth="1"/>
    <col min="13583" max="13583" width="12.7109375" style="111" customWidth="1"/>
    <col min="13584" max="13586" width="11.42578125" style="111" customWidth="1"/>
    <col min="13587" max="13587" width="19" style="111" customWidth="1"/>
    <col min="13588" max="13824" width="11.42578125" style="111"/>
    <col min="13825" max="13825" width="0.85546875" style="111" customWidth="1"/>
    <col min="13826" max="13826" width="4.85546875" style="111" customWidth="1"/>
    <col min="13827" max="13827" width="30.42578125" style="111" customWidth="1"/>
    <col min="13828" max="13828" width="11.7109375" style="111" customWidth="1"/>
    <col min="13829" max="13829" width="13.7109375" style="111" customWidth="1"/>
    <col min="13830" max="13831" width="11.7109375" style="111" bestFit="1" customWidth="1"/>
    <col min="13832" max="13832" width="6.140625" style="111" customWidth="1"/>
    <col min="13833" max="13833" width="35.42578125" style="111" customWidth="1"/>
    <col min="13834" max="13834" width="12.5703125" style="111" customWidth="1"/>
    <col min="13835" max="13835" width="12.140625" style="111" customWidth="1"/>
    <col min="13836" max="13836" width="11.5703125" style="111" customWidth="1"/>
    <col min="13837" max="13838" width="11.42578125" style="111" customWidth="1"/>
    <col min="13839" max="13839" width="12.7109375" style="111" customWidth="1"/>
    <col min="13840" max="13842" width="11.42578125" style="111" customWidth="1"/>
    <col min="13843" max="13843" width="19" style="111" customWidth="1"/>
    <col min="13844" max="14080" width="11.42578125" style="111"/>
    <col min="14081" max="14081" width="0.85546875" style="111" customWidth="1"/>
    <col min="14082" max="14082" width="4.85546875" style="111" customWidth="1"/>
    <col min="14083" max="14083" width="30.42578125" style="111" customWidth="1"/>
    <col min="14084" max="14084" width="11.7109375" style="111" customWidth="1"/>
    <col min="14085" max="14085" width="13.7109375" style="111" customWidth="1"/>
    <col min="14086" max="14087" width="11.7109375" style="111" bestFit="1" customWidth="1"/>
    <col min="14088" max="14088" width="6.140625" style="111" customWidth="1"/>
    <col min="14089" max="14089" width="35.42578125" style="111" customWidth="1"/>
    <col min="14090" max="14090" width="12.5703125" style="111" customWidth="1"/>
    <col min="14091" max="14091" width="12.140625" style="111" customWidth="1"/>
    <col min="14092" max="14092" width="11.5703125" style="111" customWidth="1"/>
    <col min="14093" max="14094" width="11.42578125" style="111" customWidth="1"/>
    <col min="14095" max="14095" width="12.7109375" style="111" customWidth="1"/>
    <col min="14096" max="14098" width="11.42578125" style="111" customWidth="1"/>
    <col min="14099" max="14099" width="19" style="111" customWidth="1"/>
    <col min="14100" max="14336" width="11.42578125" style="111"/>
    <col min="14337" max="14337" width="0.85546875" style="111" customWidth="1"/>
    <col min="14338" max="14338" width="4.85546875" style="111" customWidth="1"/>
    <col min="14339" max="14339" width="30.42578125" style="111" customWidth="1"/>
    <col min="14340" max="14340" width="11.7109375" style="111" customWidth="1"/>
    <col min="14341" max="14341" width="13.7109375" style="111" customWidth="1"/>
    <col min="14342" max="14343" width="11.7109375" style="111" bestFit="1" customWidth="1"/>
    <col min="14344" max="14344" width="6.140625" style="111" customWidth="1"/>
    <col min="14345" max="14345" width="35.42578125" style="111" customWidth="1"/>
    <col min="14346" max="14346" width="12.5703125" style="111" customWidth="1"/>
    <col min="14347" max="14347" width="12.140625" style="111" customWidth="1"/>
    <col min="14348" max="14348" width="11.5703125" style="111" customWidth="1"/>
    <col min="14349" max="14350" width="11.42578125" style="111" customWidth="1"/>
    <col min="14351" max="14351" width="12.7109375" style="111" customWidth="1"/>
    <col min="14352" max="14354" width="11.42578125" style="111" customWidth="1"/>
    <col min="14355" max="14355" width="19" style="111" customWidth="1"/>
    <col min="14356" max="14592" width="11.42578125" style="111"/>
    <col min="14593" max="14593" width="0.85546875" style="111" customWidth="1"/>
    <col min="14594" max="14594" width="4.85546875" style="111" customWidth="1"/>
    <col min="14595" max="14595" width="30.42578125" style="111" customWidth="1"/>
    <col min="14596" max="14596" width="11.7109375" style="111" customWidth="1"/>
    <col min="14597" max="14597" width="13.7109375" style="111" customWidth="1"/>
    <col min="14598" max="14599" width="11.7109375" style="111" bestFit="1" customWidth="1"/>
    <col min="14600" max="14600" width="6.140625" style="111" customWidth="1"/>
    <col min="14601" max="14601" width="35.42578125" style="111" customWidth="1"/>
    <col min="14602" max="14602" width="12.5703125" style="111" customWidth="1"/>
    <col min="14603" max="14603" width="12.140625" style="111" customWidth="1"/>
    <col min="14604" max="14604" width="11.5703125" style="111" customWidth="1"/>
    <col min="14605" max="14606" width="11.42578125" style="111" customWidth="1"/>
    <col min="14607" max="14607" width="12.7109375" style="111" customWidth="1"/>
    <col min="14608" max="14610" width="11.42578125" style="111" customWidth="1"/>
    <col min="14611" max="14611" width="19" style="111" customWidth="1"/>
    <col min="14612" max="14848" width="11.42578125" style="111"/>
    <col min="14849" max="14849" width="0.85546875" style="111" customWidth="1"/>
    <col min="14850" max="14850" width="4.85546875" style="111" customWidth="1"/>
    <col min="14851" max="14851" width="30.42578125" style="111" customWidth="1"/>
    <col min="14852" max="14852" width="11.7109375" style="111" customWidth="1"/>
    <col min="14853" max="14853" width="13.7109375" style="111" customWidth="1"/>
    <col min="14854" max="14855" width="11.7109375" style="111" bestFit="1" customWidth="1"/>
    <col min="14856" max="14856" width="6.140625" style="111" customWidth="1"/>
    <col min="14857" max="14857" width="35.42578125" style="111" customWidth="1"/>
    <col min="14858" max="14858" width="12.5703125" style="111" customWidth="1"/>
    <col min="14859" max="14859" width="12.140625" style="111" customWidth="1"/>
    <col min="14860" max="14860" width="11.5703125" style="111" customWidth="1"/>
    <col min="14861" max="14862" width="11.42578125" style="111" customWidth="1"/>
    <col min="14863" max="14863" width="12.7109375" style="111" customWidth="1"/>
    <col min="14864" max="14866" width="11.42578125" style="111" customWidth="1"/>
    <col min="14867" max="14867" width="19" style="111" customWidth="1"/>
    <col min="14868" max="15104" width="11.42578125" style="111"/>
    <col min="15105" max="15105" width="0.85546875" style="111" customWidth="1"/>
    <col min="15106" max="15106" width="4.85546875" style="111" customWidth="1"/>
    <col min="15107" max="15107" width="30.42578125" style="111" customWidth="1"/>
    <col min="15108" max="15108" width="11.7109375" style="111" customWidth="1"/>
    <col min="15109" max="15109" width="13.7109375" style="111" customWidth="1"/>
    <col min="15110" max="15111" width="11.7109375" style="111" bestFit="1" customWidth="1"/>
    <col min="15112" max="15112" width="6.140625" style="111" customWidth="1"/>
    <col min="15113" max="15113" width="35.42578125" style="111" customWidth="1"/>
    <col min="15114" max="15114" width="12.5703125" style="111" customWidth="1"/>
    <col min="15115" max="15115" width="12.140625" style="111" customWidth="1"/>
    <col min="15116" max="15116" width="11.5703125" style="111" customWidth="1"/>
    <col min="15117" max="15118" width="11.42578125" style="111" customWidth="1"/>
    <col min="15119" max="15119" width="12.7109375" style="111" customWidth="1"/>
    <col min="15120" max="15122" width="11.42578125" style="111" customWidth="1"/>
    <col min="15123" max="15123" width="19" style="111" customWidth="1"/>
    <col min="15124" max="15360" width="11.42578125" style="111"/>
    <col min="15361" max="15361" width="0.85546875" style="111" customWidth="1"/>
    <col min="15362" max="15362" width="4.85546875" style="111" customWidth="1"/>
    <col min="15363" max="15363" width="30.42578125" style="111" customWidth="1"/>
    <col min="15364" max="15364" width="11.7109375" style="111" customWidth="1"/>
    <col min="15365" max="15365" width="13.7109375" style="111" customWidth="1"/>
    <col min="15366" max="15367" width="11.7109375" style="111" bestFit="1" customWidth="1"/>
    <col min="15368" max="15368" width="6.140625" style="111" customWidth="1"/>
    <col min="15369" max="15369" width="35.42578125" style="111" customWidth="1"/>
    <col min="15370" max="15370" width="12.5703125" style="111" customWidth="1"/>
    <col min="15371" max="15371" width="12.140625" style="111" customWidth="1"/>
    <col min="15372" max="15372" width="11.5703125" style="111" customWidth="1"/>
    <col min="15373" max="15374" width="11.42578125" style="111" customWidth="1"/>
    <col min="15375" max="15375" width="12.7109375" style="111" customWidth="1"/>
    <col min="15376" max="15378" width="11.42578125" style="111" customWidth="1"/>
    <col min="15379" max="15379" width="19" style="111" customWidth="1"/>
    <col min="15380" max="15616" width="11.42578125" style="111"/>
    <col min="15617" max="15617" width="0.85546875" style="111" customWidth="1"/>
    <col min="15618" max="15618" width="4.85546875" style="111" customWidth="1"/>
    <col min="15619" max="15619" width="30.42578125" style="111" customWidth="1"/>
    <col min="15620" max="15620" width="11.7109375" style="111" customWidth="1"/>
    <col min="15621" max="15621" width="13.7109375" style="111" customWidth="1"/>
    <col min="15622" max="15623" width="11.7109375" style="111" bestFit="1" customWidth="1"/>
    <col min="15624" max="15624" width="6.140625" style="111" customWidth="1"/>
    <col min="15625" max="15625" width="35.42578125" style="111" customWidth="1"/>
    <col min="15626" max="15626" width="12.5703125" style="111" customWidth="1"/>
    <col min="15627" max="15627" width="12.140625" style="111" customWidth="1"/>
    <col min="15628" max="15628" width="11.5703125" style="111" customWidth="1"/>
    <col min="15629" max="15630" width="11.42578125" style="111" customWidth="1"/>
    <col min="15631" max="15631" width="12.7109375" style="111" customWidth="1"/>
    <col min="15632" max="15634" width="11.42578125" style="111" customWidth="1"/>
    <col min="15635" max="15635" width="19" style="111" customWidth="1"/>
    <col min="15636" max="15872" width="11.42578125" style="111"/>
    <col min="15873" max="15873" width="0.85546875" style="111" customWidth="1"/>
    <col min="15874" max="15874" width="4.85546875" style="111" customWidth="1"/>
    <col min="15875" max="15875" width="30.42578125" style="111" customWidth="1"/>
    <col min="15876" max="15876" width="11.7109375" style="111" customWidth="1"/>
    <col min="15877" max="15877" width="13.7109375" style="111" customWidth="1"/>
    <col min="15878" max="15879" width="11.7109375" style="111" bestFit="1" customWidth="1"/>
    <col min="15880" max="15880" width="6.140625" style="111" customWidth="1"/>
    <col min="15881" max="15881" width="35.42578125" style="111" customWidth="1"/>
    <col min="15882" max="15882" width="12.5703125" style="111" customWidth="1"/>
    <col min="15883" max="15883" width="12.140625" style="111" customWidth="1"/>
    <col min="15884" max="15884" width="11.5703125" style="111" customWidth="1"/>
    <col min="15885" max="15886" width="11.42578125" style="111" customWidth="1"/>
    <col min="15887" max="15887" width="12.7109375" style="111" customWidth="1"/>
    <col min="15888" max="15890" width="11.42578125" style="111" customWidth="1"/>
    <col min="15891" max="15891" width="19" style="111" customWidth="1"/>
    <col min="15892" max="16128" width="11.42578125" style="111"/>
    <col min="16129" max="16129" width="0.85546875" style="111" customWidth="1"/>
    <col min="16130" max="16130" width="4.85546875" style="111" customWidth="1"/>
    <col min="16131" max="16131" width="30.42578125" style="111" customWidth="1"/>
    <col min="16132" max="16132" width="11.7109375" style="111" customWidth="1"/>
    <col min="16133" max="16133" width="13.7109375" style="111" customWidth="1"/>
    <col min="16134" max="16135" width="11.7109375" style="111" bestFit="1" customWidth="1"/>
    <col min="16136" max="16136" width="6.140625" style="111" customWidth="1"/>
    <col min="16137" max="16137" width="35.42578125" style="111" customWidth="1"/>
    <col min="16138" max="16138" width="12.5703125" style="111" customWidth="1"/>
    <col min="16139" max="16139" width="12.140625" style="111" customWidth="1"/>
    <col min="16140" max="16140" width="11.5703125" style="111" customWidth="1"/>
    <col min="16141" max="16142" width="11.42578125" style="111" customWidth="1"/>
    <col min="16143" max="16143" width="12.7109375" style="111" customWidth="1"/>
    <col min="16144" max="16146" width="11.42578125" style="111" customWidth="1"/>
    <col min="16147" max="16147" width="19" style="111" customWidth="1"/>
    <col min="16148" max="16384" width="11.42578125" style="111"/>
  </cols>
  <sheetData>
    <row r="1" spans="2:61" ht="4.7" customHeight="1" thickBot="1" x14ac:dyDescent="0.25">
      <c r="E1" s="112"/>
    </row>
    <row r="2" spans="2:61" ht="12.75" thickTop="1" x14ac:dyDescent="0.2">
      <c r="B2" s="114" t="s">
        <v>0</v>
      </c>
      <c r="D2" s="115" t="s">
        <v>360</v>
      </c>
      <c r="E2" s="116"/>
      <c r="F2" s="117"/>
      <c r="G2" s="118"/>
      <c r="M2" s="119"/>
    </row>
    <row r="3" spans="2:61" ht="12.75" thickBot="1" x14ac:dyDescent="0.25">
      <c r="B3" s="111" t="s">
        <v>2</v>
      </c>
      <c r="D3" s="120"/>
      <c r="E3" s="121"/>
      <c r="F3" s="119"/>
      <c r="G3" s="122"/>
      <c r="M3" s="119"/>
    </row>
    <row r="4" spans="2:61" ht="13.5" thickTop="1" thickBot="1" x14ac:dyDescent="0.25">
      <c r="B4" s="123" t="s">
        <v>4</v>
      </c>
      <c r="D4" s="124" t="s">
        <v>362</v>
      </c>
      <c r="E4" s="125"/>
      <c r="F4" s="126"/>
      <c r="G4" s="127"/>
      <c r="M4" s="119"/>
    </row>
    <row r="5" spans="2:61" ht="12.75" thickTop="1" x14ac:dyDescent="0.2">
      <c r="C5" s="128" t="s">
        <v>172</v>
      </c>
      <c r="I5" s="128" t="s">
        <v>173</v>
      </c>
      <c r="M5" s="119"/>
    </row>
    <row r="6" spans="2:61" ht="36" customHeight="1" x14ac:dyDescent="0.2">
      <c r="B6" s="129" t="s">
        <v>174</v>
      </c>
      <c r="C6" s="119"/>
      <c r="D6" s="130" t="s">
        <v>175</v>
      </c>
      <c r="E6" s="130" t="s">
        <v>176</v>
      </c>
      <c r="F6" s="131" t="s">
        <v>177</v>
      </c>
      <c r="G6" s="132" t="s">
        <v>178</v>
      </c>
      <c r="H6" s="129" t="s">
        <v>179</v>
      </c>
      <c r="I6" s="119"/>
      <c r="J6" s="131" t="s">
        <v>180</v>
      </c>
      <c r="K6" s="133" t="s">
        <v>180</v>
      </c>
      <c r="L6" s="134"/>
      <c r="M6" s="135"/>
      <c r="S6" s="396"/>
    </row>
    <row r="7" spans="2:61" s="113" customFormat="1" ht="6" customHeight="1" thickBot="1" x14ac:dyDescent="0.25">
      <c r="B7" s="137"/>
      <c r="C7" s="135"/>
      <c r="D7" s="138"/>
      <c r="E7" s="138"/>
      <c r="F7" s="138"/>
      <c r="G7" s="138"/>
      <c r="H7" s="137"/>
      <c r="I7" s="135"/>
      <c r="J7" s="135"/>
      <c r="K7" s="135"/>
      <c r="L7" s="135"/>
      <c r="M7" s="135"/>
      <c r="S7" s="397"/>
    </row>
    <row r="8" spans="2:61" ht="12.75" thickTop="1" x14ac:dyDescent="0.2">
      <c r="B8" s="140">
        <v>2</v>
      </c>
      <c r="C8" s="141" t="s">
        <v>181</v>
      </c>
      <c r="D8" s="142">
        <f>SUM(D9,D10,D17,D18,D21)</f>
        <v>0</v>
      </c>
      <c r="E8" s="142">
        <f>SUM(E9,E10,E17,E18,E21)</f>
        <v>0</v>
      </c>
      <c r="F8" s="143">
        <f>+D8-E8</f>
        <v>0</v>
      </c>
      <c r="G8" s="144">
        <f>SUM(G9,G10,G17,G18,G21)</f>
        <v>0</v>
      </c>
      <c r="H8" s="145">
        <v>1</v>
      </c>
      <c r="I8" s="146" t="s">
        <v>182</v>
      </c>
      <c r="J8" s="142">
        <f>SUM(J9:J12)</f>
        <v>0</v>
      </c>
      <c r="K8" s="147"/>
      <c r="L8" s="148"/>
      <c r="M8" s="149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</row>
    <row r="9" spans="2:61" x14ac:dyDescent="0.2">
      <c r="B9" s="151">
        <v>20</v>
      </c>
      <c r="C9" s="152" t="s">
        <v>183</v>
      </c>
      <c r="D9" s="153"/>
      <c r="E9" s="153"/>
      <c r="F9" s="154">
        <f t="shared" ref="F9:F20" si="0">+D9-E9</f>
        <v>0</v>
      </c>
      <c r="G9" s="155">
        <v>0</v>
      </c>
      <c r="H9" s="156">
        <v>100</v>
      </c>
      <c r="I9" s="157" t="s">
        <v>184</v>
      </c>
      <c r="J9" s="158"/>
      <c r="K9" s="159"/>
      <c r="L9" s="160"/>
      <c r="M9" s="161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</row>
    <row r="10" spans="2:61" x14ac:dyDescent="0.2">
      <c r="B10" s="162" t="s">
        <v>185</v>
      </c>
      <c r="C10" s="163" t="s">
        <v>186</v>
      </c>
      <c r="D10" s="164">
        <f>SUM(D11:D16)</f>
        <v>0</v>
      </c>
      <c r="E10" s="164">
        <f>SUM(E11:E16)</f>
        <v>0</v>
      </c>
      <c r="F10" s="165">
        <f t="shared" si="0"/>
        <v>0</v>
      </c>
      <c r="G10" s="166">
        <f>SUM(G11:G16)</f>
        <v>0</v>
      </c>
      <c r="H10" s="167">
        <v>104</v>
      </c>
      <c r="I10" s="168" t="s">
        <v>187</v>
      </c>
      <c r="J10" s="169"/>
      <c r="K10" s="170"/>
      <c r="L10" s="160"/>
      <c r="M10" s="161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</row>
    <row r="11" spans="2:61" x14ac:dyDescent="0.2">
      <c r="B11" s="171">
        <v>210</v>
      </c>
      <c r="C11" s="172" t="s">
        <v>188</v>
      </c>
      <c r="D11" s="173"/>
      <c r="E11" s="173"/>
      <c r="F11" s="174">
        <f t="shared" si="0"/>
        <v>0</v>
      </c>
      <c r="G11" s="175"/>
      <c r="H11" s="176">
        <v>105</v>
      </c>
      <c r="I11" s="177" t="s">
        <v>189</v>
      </c>
      <c r="J11" s="178"/>
      <c r="K11" s="179"/>
      <c r="L11" s="160"/>
      <c r="M11" s="161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</row>
    <row r="12" spans="2:61" x14ac:dyDescent="0.2">
      <c r="B12" s="180">
        <v>212</v>
      </c>
      <c r="C12" s="181" t="s">
        <v>190</v>
      </c>
      <c r="D12" s="182"/>
      <c r="E12" s="182"/>
      <c r="F12" s="183"/>
      <c r="G12" s="184"/>
      <c r="H12" s="185">
        <v>108</v>
      </c>
      <c r="I12" s="186" t="s">
        <v>191</v>
      </c>
      <c r="J12" s="187">
        <f>+J13+J14</f>
        <v>0</v>
      </c>
      <c r="K12" s="188"/>
      <c r="L12" s="160"/>
      <c r="M12" s="161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</row>
    <row r="13" spans="2:61" x14ac:dyDescent="0.2">
      <c r="B13" s="180">
        <v>214</v>
      </c>
      <c r="C13" s="181" t="s">
        <v>192</v>
      </c>
      <c r="D13" s="182"/>
      <c r="E13" s="182"/>
      <c r="F13" s="183"/>
      <c r="G13" s="189"/>
      <c r="H13" s="156">
        <v>1081</v>
      </c>
      <c r="I13" s="157" t="s">
        <v>193</v>
      </c>
      <c r="J13" s="158"/>
      <c r="K13" s="159"/>
      <c r="L13" s="160"/>
      <c r="M13" s="161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</row>
    <row r="14" spans="2:61" x14ac:dyDescent="0.2">
      <c r="B14" s="180">
        <v>215</v>
      </c>
      <c r="C14" s="181" t="s">
        <v>194</v>
      </c>
      <c r="D14" s="182"/>
      <c r="E14" s="182"/>
      <c r="F14" s="183"/>
      <c r="G14" s="189"/>
      <c r="H14" s="190">
        <v>1082</v>
      </c>
      <c r="I14" s="191" t="s">
        <v>195</v>
      </c>
      <c r="J14" s="192"/>
      <c r="K14" s="193"/>
      <c r="L14" s="160"/>
      <c r="M14" s="161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</row>
    <row r="15" spans="2:61" x14ac:dyDescent="0.2">
      <c r="B15" s="180">
        <v>216</v>
      </c>
      <c r="C15" s="181" t="s">
        <v>196</v>
      </c>
      <c r="D15" s="182"/>
      <c r="E15" s="182"/>
      <c r="F15" s="183"/>
      <c r="G15" s="189"/>
      <c r="H15" s="194">
        <v>11</v>
      </c>
      <c r="I15" s="195" t="s">
        <v>197</v>
      </c>
      <c r="J15" s="196">
        <f>SUM(J16:J18)</f>
        <v>0</v>
      </c>
      <c r="K15" s="197">
        <v>0</v>
      </c>
      <c r="L15" s="160"/>
      <c r="M15" s="16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</row>
    <row r="16" spans="2:61" x14ac:dyDescent="0.2">
      <c r="B16" s="180">
        <v>218</v>
      </c>
      <c r="C16" s="181" t="s">
        <v>198</v>
      </c>
      <c r="D16" s="182"/>
      <c r="E16" s="182"/>
      <c r="F16" s="183"/>
      <c r="G16" s="189"/>
      <c r="H16" s="156">
        <v>110</v>
      </c>
      <c r="I16" s="157" t="s">
        <v>143</v>
      </c>
      <c r="J16" s="158"/>
      <c r="K16" s="159"/>
      <c r="L16" s="160"/>
      <c r="M16" s="161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</row>
    <row r="17" spans="2:61" x14ac:dyDescent="0.2">
      <c r="B17" s="180">
        <v>23</v>
      </c>
      <c r="C17" s="181" t="s">
        <v>199</v>
      </c>
      <c r="D17" s="182"/>
      <c r="E17" s="182"/>
      <c r="F17" s="183"/>
      <c r="G17" s="189"/>
      <c r="H17" s="167">
        <v>113</v>
      </c>
      <c r="I17" s="168" t="s">
        <v>200</v>
      </c>
      <c r="J17" s="169"/>
      <c r="K17" s="170"/>
      <c r="L17" s="160"/>
      <c r="M17" s="161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</row>
    <row r="18" spans="2:61" x14ac:dyDescent="0.2">
      <c r="B18" s="180">
        <v>26</v>
      </c>
      <c r="C18" s="181" t="s">
        <v>201</v>
      </c>
      <c r="D18" s="182">
        <f>SUM(D19)</f>
        <v>0</v>
      </c>
      <c r="E18" s="182"/>
      <c r="F18" s="183">
        <f t="shared" si="0"/>
        <v>0</v>
      </c>
      <c r="G18" s="198">
        <f>+G19</f>
        <v>0</v>
      </c>
      <c r="H18" s="167">
        <v>114</v>
      </c>
      <c r="I18" s="168" t="s">
        <v>202</v>
      </c>
      <c r="J18" s="169"/>
      <c r="K18" s="170"/>
      <c r="L18" s="160"/>
      <c r="M18" s="161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</row>
    <row r="19" spans="2:61" x14ac:dyDescent="0.2">
      <c r="B19" s="180">
        <v>265</v>
      </c>
      <c r="C19" s="181" t="s">
        <v>203</v>
      </c>
      <c r="D19" s="182"/>
      <c r="E19" s="182"/>
      <c r="F19" s="183">
        <f t="shared" si="0"/>
        <v>0</v>
      </c>
      <c r="G19" s="189"/>
      <c r="H19" s="190">
        <v>116</v>
      </c>
      <c r="I19" s="191" t="s">
        <v>145</v>
      </c>
      <c r="J19" s="192"/>
      <c r="K19" s="193"/>
      <c r="L19" s="160"/>
      <c r="M19" s="161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</row>
    <row r="20" spans="2:61" x14ac:dyDescent="0.2">
      <c r="B20" s="180">
        <v>268</v>
      </c>
      <c r="C20" s="181" t="s">
        <v>204</v>
      </c>
      <c r="D20" s="182"/>
      <c r="E20" s="182"/>
      <c r="F20" s="183">
        <f t="shared" si="0"/>
        <v>0</v>
      </c>
      <c r="G20" s="189"/>
      <c r="H20" s="194">
        <v>12</v>
      </c>
      <c r="I20" s="199" t="s">
        <v>151</v>
      </c>
      <c r="J20" s="200">
        <f>SUM(J21:J22)</f>
        <v>0</v>
      </c>
      <c r="K20" s="197"/>
      <c r="L20" s="160"/>
      <c r="M20" s="16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</row>
    <row r="21" spans="2:61" x14ac:dyDescent="0.2">
      <c r="B21" s="180">
        <v>27</v>
      </c>
      <c r="C21" s="181" t="s">
        <v>205</v>
      </c>
      <c r="D21" s="201"/>
      <c r="E21" s="182"/>
      <c r="F21" s="183">
        <f>+D21-E21</f>
        <v>0</v>
      </c>
      <c r="G21" s="198"/>
      <c r="H21" s="156">
        <v>120</v>
      </c>
      <c r="I21" s="157" t="s">
        <v>206</v>
      </c>
      <c r="J21" s="158"/>
      <c r="K21" s="159"/>
      <c r="L21" s="160"/>
      <c r="M21" s="161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</row>
    <row r="22" spans="2:61" ht="12.75" thickBot="1" x14ac:dyDescent="0.25">
      <c r="B22" s="202"/>
      <c r="C22" s="119"/>
      <c r="D22" s="203"/>
      <c r="E22" s="203"/>
      <c r="F22" s="204"/>
      <c r="G22" s="205"/>
      <c r="H22" s="176">
        <v>129</v>
      </c>
      <c r="I22" s="206" t="s">
        <v>207</v>
      </c>
      <c r="J22" s="178"/>
      <c r="K22" s="179"/>
      <c r="L22" s="160"/>
      <c r="M22" s="161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</row>
    <row r="23" spans="2:61" ht="12.75" thickBot="1" x14ac:dyDescent="0.25">
      <c r="B23" s="207">
        <v>3</v>
      </c>
      <c r="C23" s="208" t="s">
        <v>208</v>
      </c>
      <c r="D23" s="209">
        <f>SUM(D24:D28)</f>
        <v>0</v>
      </c>
      <c r="E23" s="209">
        <f>SUM(E24:E28)</f>
        <v>0</v>
      </c>
      <c r="F23" s="210">
        <f t="shared" ref="F23:F28" si="1">+D23-E23</f>
        <v>0</v>
      </c>
      <c r="G23" s="211">
        <f>SUM(G24:G28)</f>
        <v>0</v>
      </c>
      <c r="H23" s="194">
        <v>13</v>
      </c>
      <c r="I23" s="195" t="s">
        <v>209</v>
      </c>
      <c r="J23" s="200">
        <f>SUM(J24:J25)</f>
        <v>0</v>
      </c>
      <c r="K23" s="197"/>
      <c r="L23" s="160"/>
      <c r="M23" s="16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</row>
    <row r="24" spans="2:61" x14ac:dyDescent="0.2">
      <c r="B24" s="202">
        <v>30</v>
      </c>
      <c r="C24" s="119" t="s">
        <v>210</v>
      </c>
      <c r="D24" s="173"/>
      <c r="E24" s="173"/>
      <c r="F24" s="174">
        <f t="shared" si="1"/>
        <v>0</v>
      </c>
      <c r="G24" s="175"/>
      <c r="H24" s="156">
        <v>131</v>
      </c>
      <c r="I24" s="157" t="s">
        <v>211</v>
      </c>
      <c r="J24" s="158"/>
      <c r="K24" s="159"/>
      <c r="L24" s="160"/>
      <c r="M24" s="161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</row>
    <row r="25" spans="2:61" ht="12.75" thickBot="1" x14ac:dyDescent="0.25">
      <c r="B25" s="180">
        <v>31</v>
      </c>
      <c r="C25" s="212" t="s">
        <v>212</v>
      </c>
      <c r="D25" s="182"/>
      <c r="E25" s="182"/>
      <c r="F25" s="183">
        <f t="shared" si="1"/>
        <v>0</v>
      </c>
      <c r="G25" s="189"/>
      <c r="H25" s="176">
        <v>132</v>
      </c>
      <c r="I25" s="177" t="s">
        <v>213</v>
      </c>
      <c r="J25" s="178"/>
      <c r="K25" s="179"/>
      <c r="L25" s="160"/>
      <c r="M25" s="161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</row>
    <row r="26" spans="2:61" ht="12.75" thickBot="1" x14ac:dyDescent="0.25">
      <c r="B26" s="180">
        <v>32</v>
      </c>
      <c r="C26" s="181" t="s">
        <v>214</v>
      </c>
      <c r="D26" s="182"/>
      <c r="E26" s="182"/>
      <c r="F26" s="183">
        <f t="shared" si="1"/>
        <v>0</v>
      </c>
      <c r="G26" s="189"/>
      <c r="H26" s="213"/>
      <c r="I26" s="214" t="s">
        <v>215</v>
      </c>
      <c r="J26" s="215">
        <f>+J23+J20</f>
        <v>0</v>
      </c>
      <c r="K26" s="216"/>
      <c r="L26" s="217"/>
      <c r="M26" s="218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</row>
    <row r="27" spans="2:61" x14ac:dyDescent="0.2">
      <c r="B27" s="180">
        <v>33</v>
      </c>
      <c r="C27" s="181" t="s">
        <v>216</v>
      </c>
      <c r="D27" s="182"/>
      <c r="E27" s="182"/>
      <c r="F27" s="183">
        <f t="shared" si="1"/>
        <v>0</v>
      </c>
      <c r="G27" s="189"/>
      <c r="H27" s="194">
        <v>14</v>
      </c>
      <c r="I27" s="199" t="s">
        <v>217</v>
      </c>
      <c r="J27" s="200"/>
      <c r="K27" s="197"/>
      <c r="L27" s="160"/>
      <c r="M27" s="161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</row>
    <row r="28" spans="2:61" x14ac:dyDescent="0.2">
      <c r="B28" s="180">
        <v>34</v>
      </c>
      <c r="C28" s="181" t="s">
        <v>218</v>
      </c>
      <c r="D28" s="182"/>
      <c r="E28" s="182"/>
      <c r="F28" s="183">
        <f t="shared" si="1"/>
        <v>0</v>
      </c>
      <c r="G28" s="189"/>
      <c r="H28" s="194">
        <v>15</v>
      </c>
      <c r="I28" s="199" t="s">
        <v>219</v>
      </c>
      <c r="J28" s="200"/>
      <c r="K28" s="197"/>
      <c r="L28" s="160"/>
      <c r="M28" s="161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</row>
    <row r="29" spans="2:61" ht="12.75" thickBot="1" x14ac:dyDescent="0.25">
      <c r="B29" s="202"/>
      <c r="C29" s="119"/>
      <c r="D29" s="182"/>
      <c r="E29" s="182"/>
      <c r="F29" s="183"/>
      <c r="G29" s="189"/>
      <c r="H29" s="194">
        <v>16</v>
      </c>
      <c r="I29" s="199" t="s">
        <v>220</v>
      </c>
      <c r="J29" s="200">
        <f>SUM(J30:J31)</f>
        <v>0</v>
      </c>
      <c r="K29" s="197">
        <v>0</v>
      </c>
      <c r="L29" s="160"/>
      <c r="M29" s="16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</row>
    <row r="30" spans="2:61" ht="12.75" thickBot="1" x14ac:dyDescent="0.25">
      <c r="B30" s="207">
        <v>4</v>
      </c>
      <c r="C30" s="208" t="s">
        <v>221</v>
      </c>
      <c r="D30" s="209">
        <f>SUM(D31:D38)</f>
        <v>0</v>
      </c>
      <c r="E30" s="209">
        <f>SUM(E31:E38)</f>
        <v>0</v>
      </c>
      <c r="F30" s="210">
        <f t="shared" ref="F30:F41" si="2">+D30-E30</f>
        <v>0</v>
      </c>
      <c r="G30" s="211">
        <f>SUM(G31:G38)</f>
        <v>0</v>
      </c>
      <c r="H30" s="167">
        <v>162</v>
      </c>
      <c r="I30" s="157" t="s">
        <v>222</v>
      </c>
      <c r="J30" s="158"/>
      <c r="K30" s="159"/>
      <c r="L30" s="160"/>
      <c r="M30" s="161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</row>
    <row r="31" spans="2:61" x14ac:dyDescent="0.2">
      <c r="B31" s="202" t="s">
        <v>223</v>
      </c>
      <c r="C31" s="119" t="s">
        <v>224</v>
      </c>
      <c r="D31" s="182"/>
      <c r="E31" s="182"/>
      <c r="F31" s="183">
        <f t="shared" si="2"/>
        <v>0</v>
      </c>
      <c r="G31" s="189"/>
      <c r="H31" s="176">
        <v>168</v>
      </c>
      <c r="I31" s="177" t="s">
        <v>225</v>
      </c>
      <c r="J31" s="178"/>
      <c r="K31" s="179"/>
      <c r="L31" s="160"/>
      <c r="M31" s="161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</row>
    <row r="32" spans="2:61" ht="12.75" thickBot="1" x14ac:dyDescent="0.25">
      <c r="B32" s="180" t="s">
        <v>226</v>
      </c>
      <c r="C32" s="212" t="s">
        <v>227</v>
      </c>
      <c r="D32" s="182"/>
      <c r="E32" s="182"/>
      <c r="F32" s="183"/>
      <c r="G32" s="189"/>
      <c r="H32" s="219">
        <v>19</v>
      </c>
      <c r="I32" s="220" t="s">
        <v>228</v>
      </c>
      <c r="J32" s="221"/>
      <c r="K32" s="222"/>
      <c r="L32" s="160"/>
      <c r="M32" s="161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</row>
    <row r="33" spans="2:61" ht="12.75" thickBot="1" x14ac:dyDescent="0.25">
      <c r="B33" s="180">
        <v>42</v>
      </c>
      <c r="C33" s="181" t="s">
        <v>229</v>
      </c>
      <c r="D33" s="182"/>
      <c r="E33" s="182"/>
      <c r="F33" s="183"/>
      <c r="G33" s="189"/>
      <c r="H33" s="223">
        <v>4</v>
      </c>
      <c r="I33" s="214" t="s">
        <v>221</v>
      </c>
      <c r="J33" s="224">
        <f>SUM(J34:J46)</f>
        <v>0</v>
      </c>
      <c r="K33" s="225"/>
      <c r="L33" s="160"/>
      <c r="M33" s="16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</row>
    <row r="34" spans="2:61" x14ac:dyDescent="0.2">
      <c r="B34" s="180" t="s">
        <v>230</v>
      </c>
      <c r="C34" s="181" t="s">
        <v>231</v>
      </c>
      <c r="D34" s="182"/>
      <c r="E34" s="182"/>
      <c r="F34" s="183"/>
      <c r="G34" s="189"/>
      <c r="H34" s="226" t="s">
        <v>226</v>
      </c>
      <c r="I34" s="227" t="s">
        <v>232</v>
      </c>
      <c r="J34" s="228"/>
      <c r="K34" s="229"/>
      <c r="L34" s="160"/>
      <c r="M34" s="161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</row>
    <row r="35" spans="2:61" x14ac:dyDescent="0.2">
      <c r="B35" s="180">
        <v>44</v>
      </c>
      <c r="C35" s="181" t="s">
        <v>233</v>
      </c>
      <c r="D35" s="182"/>
      <c r="E35" s="182"/>
      <c r="F35" s="183"/>
      <c r="G35" s="189"/>
      <c r="H35" s="194" t="s">
        <v>223</v>
      </c>
      <c r="I35" s="199" t="s">
        <v>234</v>
      </c>
      <c r="J35" s="200"/>
      <c r="K35" s="197"/>
      <c r="L35" s="160"/>
      <c r="M35" s="161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</row>
    <row r="36" spans="2:61" x14ac:dyDescent="0.2">
      <c r="B36" s="180" t="s">
        <v>235</v>
      </c>
      <c r="C36" s="181" t="s">
        <v>236</v>
      </c>
      <c r="D36" s="182"/>
      <c r="E36" s="182"/>
      <c r="F36" s="183"/>
      <c r="G36" s="189"/>
      <c r="H36" s="194">
        <v>42</v>
      </c>
      <c r="I36" s="199" t="s">
        <v>229</v>
      </c>
      <c r="J36" s="200"/>
      <c r="K36" s="197"/>
      <c r="L36" s="160"/>
      <c r="M36" s="161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</row>
    <row r="37" spans="2:61" x14ac:dyDescent="0.2">
      <c r="B37" s="180">
        <v>46</v>
      </c>
      <c r="C37" s="181" t="s">
        <v>237</v>
      </c>
      <c r="D37" s="182"/>
      <c r="E37" s="182"/>
      <c r="F37" s="183"/>
      <c r="G37" s="189"/>
      <c r="H37" s="167">
        <v>43</v>
      </c>
      <c r="I37" s="157" t="s">
        <v>231</v>
      </c>
      <c r="J37" s="230"/>
      <c r="K37" s="231"/>
      <c r="L37" s="160"/>
      <c r="M37" s="16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</row>
    <row r="38" spans="2:61" x14ac:dyDescent="0.2">
      <c r="B38" s="180">
        <v>48</v>
      </c>
      <c r="C38" s="181" t="s">
        <v>238</v>
      </c>
      <c r="D38" s="182"/>
      <c r="E38" s="182"/>
      <c r="F38" s="183"/>
      <c r="G38" s="189"/>
      <c r="H38" s="232" t="s">
        <v>239</v>
      </c>
      <c r="I38" s="233" t="s">
        <v>240</v>
      </c>
      <c r="J38" s="234"/>
      <c r="K38" s="235"/>
      <c r="L38" s="160"/>
      <c r="M38" s="161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</row>
    <row r="39" spans="2:61" x14ac:dyDescent="0.2">
      <c r="B39" s="180">
        <v>480</v>
      </c>
      <c r="C39" s="181" t="s">
        <v>241</v>
      </c>
      <c r="D39" s="182"/>
      <c r="E39" s="182"/>
      <c r="F39" s="183"/>
      <c r="G39" s="189"/>
      <c r="H39" s="236" t="s">
        <v>242</v>
      </c>
      <c r="I39" s="237" t="s">
        <v>243</v>
      </c>
      <c r="J39" s="238"/>
      <c r="K39" s="239"/>
      <c r="L39" s="160"/>
      <c r="M39" s="161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</row>
    <row r="40" spans="2:61" x14ac:dyDescent="0.2">
      <c r="B40" s="180">
        <v>484</v>
      </c>
      <c r="C40" s="181" t="s">
        <v>244</v>
      </c>
      <c r="D40" s="182"/>
      <c r="E40" s="182"/>
      <c r="F40" s="183">
        <f t="shared" si="2"/>
        <v>0</v>
      </c>
      <c r="G40" s="189"/>
      <c r="H40" s="232">
        <v>44</v>
      </c>
      <c r="I40" s="240" t="s">
        <v>233</v>
      </c>
      <c r="J40" s="241"/>
      <c r="K40" s="242"/>
      <c r="L40" s="160"/>
      <c r="M40" s="161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</row>
    <row r="41" spans="2:61" x14ac:dyDescent="0.2">
      <c r="B41" s="180">
        <v>488</v>
      </c>
      <c r="C41" s="181" t="s">
        <v>245</v>
      </c>
      <c r="D41" s="182"/>
      <c r="E41" s="182"/>
      <c r="F41" s="183">
        <f t="shared" si="2"/>
        <v>0</v>
      </c>
      <c r="G41" s="189"/>
      <c r="H41" s="194" t="s">
        <v>235</v>
      </c>
      <c r="I41" s="195" t="s">
        <v>236</v>
      </c>
      <c r="J41" s="187"/>
      <c r="K41" s="188"/>
      <c r="L41" s="160"/>
      <c r="M41" s="161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</row>
    <row r="42" spans="2:61" ht="12.75" thickBot="1" x14ac:dyDescent="0.25">
      <c r="B42" s="202"/>
      <c r="C42" s="119"/>
      <c r="D42" s="182"/>
      <c r="E42" s="182"/>
      <c r="F42" s="183"/>
      <c r="G42" s="189"/>
      <c r="H42" s="243" t="s">
        <v>246</v>
      </c>
      <c r="I42" s="244" t="s">
        <v>247</v>
      </c>
      <c r="J42" s="245"/>
      <c r="K42" s="246"/>
      <c r="L42" s="160"/>
      <c r="M42" s="161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</row>
    <row r="43" spans="2:61" ht="12.75" thickBot="1" x14ac:dyDescent="0.25">
      <c r="B43" s="207">
        <v>5</v>
      </c>
      <c r="C43" s="208" t="s">
        <v>248</v>
      </c>
      <c r="D43" s="209">
        <f>SUM(D44:D46)+D48</f>
        <v>0</v>
      </c>
      <c r="E43" s="209">
        <f>SUM(E44:E46)+E48</f>
        <v>0</v>
      </c>
      <c r="F43" s="210">
        <f t="shared" ref="F43:F44" si="3">+D43-E43</f>
        <v>0</v>
      </c>
      <c r="G43" s="211">
        <f>SUM(G44:G46)+G48</f>
        <v>0</v>
      </c>
      <c r="H43" s="247">
        <v>48</v>
      </c>
      <c r="I43" s="248" t="s">
        <v>249</v>
      </c>
      <c r="J43" s="200">
        <f>SUM(J44:J45)</f>
        <v>0</v>
      </c>
      <c r="K43" s="197">
        <v>0</v>
      </c>
      <c r="L43" s="160"/>
      <c r="M43" s="16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</row>
    <row r="44" spans="2:61" x14ac:dyDescent="0.2">
      <c r="B44" s="202">
        <v>51</v>
      </c>
      <c r="C44" s="119" t="s">
        <v>250</v>
      </c>
      <c r="D44" s="182"/>
      <c r="E44" s="182"/>
      <c r="F44" s="183">
        <f t="shared" si="3"/>
        <v>0</v>
      </c>
      <c r="G44" s="189"/>
      <c r="H44" s="167">
        <v>481</v>
      </c>
      <c r="I44" s="168" t="s">
        <v>251</v>
      </c>
      <c r="J44" s="158"/>
      <c r="K44" s="159"/>
      <c r="L44" s="160"/>
      <c r="M44" s="161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</row>
    <row r="45" spans="2:61" x14ac:dyDescent="0.2">
      <c r="B45" s="180">
        <v>52</v>
      </c>
      <c r="C45" s="212" t="s">
        <v>252</v>
      </c>
      <c r="D45" s="182"/>
      <c r="E45" s="182"/>
      <c r="F45" s="183"/>
      <c r="G45" s="189"/>
      <c r="H45" s="167">
        <v>485</v>
      </c>
      <c r="I45" s="168" t="s">
        <v>244</v>
      </c>
      <c r="J45" s="169"/>
      <c r="K45" s="170"/>
      <c r="L45" s="160"/>
      <c r="M45" s="161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</row>
    <row r="46" spans="2:61" ht="12.75" thickBot="1" x14ac:dyDescent="0.25">
      <c r="B46" s="202">
        <v>55</v>
      </c>
      <c r="C46" s="119" t="s">
        <v>253</v>
      </c>
      <c r="D46" s="182"/>
      <c r="E46" s="182"/>
      <c r="F46" s="183"/>
      <c r="G46" s="189"/>
      <c r="H46" s="176">
        <v>488</v>
      </c>
      <c r="I46" s="177" t="s">
        <v>254</v>
      </c>
      <c r="J46" s="178"/>
      <c r="K46" s="179"/>
      <c r="L46" s="160"/>
      <c r="M46" s="161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</row>
    <row r="47" spans="2:61" ht="12.75" thickBot="1" x14ac:dyDescent="0.25">
      <c r="B47" s="180">
        <v>554</v>
      </c>
      <c r="C47" s="212" t="s">
        <v>255</v>
      </c>
      <c r="D47" s="182"/>
      <c r="E47" s="182"/>
      <c r="F47" s="183"/>
      <c r="G47" s="189"/>
      <c r="H47" s="249">
        <v>5</v>
      </c>
      <c r="I47" s="250" t="s">
        <v>248</v>
      </c>
      <c r="J47" s="224">
        <f>SUM(J48:J49)</f>
        <v>0</v>
      </c>
      <c r="K47" s="225"/>
      <c r="L47" s="160"/>
      <c r="M47" s="16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</row>
    <row r="48" spans="2:61" x14ac:dyDescent="0.2">
      <c r="B48" s="202">
        <v>56</v>
      </c>
      <c r="C48" s="119" t="s">
        <v>256</v>
      </c>
      <c r="D48" s="182"/>
      <c r="E48" s="182"/>
      <c r="F48" s="183"/>
      <c r="G48" s="189"/>
      <c r="H48" s="194">
        <v>50</v>
      </c>
      <c r="I48" s="195" t="s">
        <v>257</v>
      </c>
      <c r="J48" s="245"/>
      <c r="K48" s="246"/>
      <c r="L48" s="160"/>
      <c r="M48" s="161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</row>
    <row r="49" spans="2:61" x14ac:dyDescent="0.2">
      <c r="B49" s="202"/>
      <c r="C49" s="119"/>
      <c r="D49" s="203"/>
      <c r="E49" s="203"/>
      <c r="F49" s="204"/>
      <c r="G49" s="205"/>
      <c r="H49" s="194">
        <v>55</v>
      </c>
      <c r="I49" s="244" t="s">
        <v>258</v>
      </c>
      <c r="J49" s="245"/>
      <c r="K49" s="246"/>
      <c r="L49" s="160"/>
      <c r="M49" s="161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</row>
    <row r="50" spans="2:61" ht="2.25" customHeight="1" thickBot="1" x14ac:dyDescent="0.25">
      <c r="B50" s="202"/>
      <c r="C50" s="119"/>
      <c r="D50" s="251"/>
      <c r="E50" s="251"/>
      <c r="F50" s="252"/>
      <c r="G50" s="253"/>
      <c r="H50" s="226"/>
      <c r="I50" s="227"/>
      <c r="J50" s="254"/>
      <c r="K50" s="255"/>
      <c r="L50" s="160"/>
      <c r="M50" s="16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</row>
    <row r="51" spans="2:61" ht="13.5" thickTop="1" thickBot="1" x14ac:dyDescent="0.25">
      <c r="B51" s="202"/>
      <c r="C51" s="256" t="s">
        <v>259</v>
      </c>
      <c r="D51" s="257">
        <f>+D43+D30+D23+D8</f>
        <v>0</v>
      </c>
      <c r="E51" s="257">
        <f>+E43+E30+E23+E8</f>
        <v>0</v>
      </c>
      <c r="F51" s="258">
        <f>+F43+F30+F23+F8</f>
        <v>0</v>
      </c>
      <c r="G51" s="259">
        <f>+G43+G30+G23+G8</f>
        <v>0</v>
      </c>
      <c r="H51" s="260"/>
      <c r="I51" s="261" t="s">
        <v>259</v>
      </c>
      <c r="J51" s="262">
        <f>+J47+J33+J26+J8</f>
        <v>0</v>
      </c>
      <c r="K51" s="263"/>
      <c r="L51" s="160"/>
      <c r="M51" s="160"/>
    </row>
    <row r="52" spans="2:61" ht="8.25" customHeight="1" thickTop="1" thickBot="1" x14ac:dyDescent="0.25">
      <c r="B52" s="264"/>
      <c r="C52" s="265"/>
      <c r="D52" s="266"/>
      <c r="E52" s="266"/>
      <c r="F52" s="266"/>
      <c r="G52" s="266"/>
      <c r="H52" s="267"/>
      <c r="I52" s="268"/>
      <c r="J52" s="269"/>
      <c r="K52" s="270"/>
      <c r="L52" s="135"/>
      <c r="M52" s="135"/>
    </row>
    <row r="53" spans="2:61" ht="8.25" customHeight="1" thickTop="1" x14ac:dyDescent="0.2">
      <c r="B53" s="271"/>
      <c r="C53" s="256"/>
      <c r="D53" s="119"/>
      <c r="E53" s="119"/>
      <c r="F53" s="119"/>
      <c r="G53" s="119"/>
      <c r="H53" s="271"/>
      <c r="I53" s="256"/>
      <c r="J53" s="119"/>
      <c r="K53" s="135"/>
      <c r="L53" s="119"/>
      <c r="M53" s="119"/>
    </row>
    <row r="54" spans="2:61" ht="10.5" customHeight="1" thickBot="1" x14ac:dyDescent="0.25">
      <c r="B54" s="271"/>
      <c r="C54" s="256"/>
      <c r="D54" s="119"/>
      <c r="E54" s="119"/>
      <c r="F54" s="119"/>
      <c r="G54" s="119"/>
      <c r="H54" s="271"/>
      <c r="I54" s="256"/>
      <c r="J54" s="251"/>
      <c r="K54" s="135"/>
      <c r="L54" s="119"/>
      <c r="M54" s="119"/>
    </row>
    <row r="55" spans="2:61" ht="10.5" customHeight="1" thickTop="1" x14ac:dyDescent="0.2">
      <c r="B55" s="114" t="s">
        <v>0</v>
      </c>
      <c r="D55" s="115" t="s">
        <v>169</v>
      </c>
      <c r="E55" s="116"/>
      <c r="F55" s="117"/>
      <c r="G55" s="118"/>
      <c r="I55" s="272"/>
      <c r="J55" s="273">
        <f>+J51-F51</f>
        <v>0</v>
      </c>
      <c r="K55" s="274">
        <f>+M51-G51</f>
        <v>0</v>
      </c>
    </row>
    <row r="56" spans="2:61" ht="12.75" thickBot="1" x14ac:dyDescent="0.25">
      <c r="B56" s="111" t="s">
        <v>2</v>
      </c>
      <c r="D56" s="120"/>
      <c r="E56" s="121"/>
      <c r="F56" s="119"/>
      <c r="G56" s="122"/>
    </row>
    <row r="57" spans="2:61" ht="13.5" thickTop="1" thickBot="1" x14ac:dyDescent="0.25">
      <c r="B57" s="123" t="s">
        <v>4</v>
      </c>
      <c r="D57" s="124" t="s">
        <v>170</v>
      </c>
      <c r="E57" s="125"/>
      <c r="F57" s="126" t="s">
        <v>171</v>
      </c>
      <c r="G57" s="127"/>
    </row>
    <row r="58" spans="2:61" ht="12.75" thickTop="1" x14ac:dyDescent="0.2">
      <c r="C58" s="128" t="s">
        <v>260</v>
      </c>
      <c r="I58" s="128" t="s">
        <v>261</v>
      </c>
    </row>
    <row r="59" spans="2:61" ht="33" customHeight="1" x14ac:dyDescent="0.2">
      <c r="B59" s="275" t="s">
        <v>262</v>
      </c>
      <c r="D59" s="130" t="s">
        <v>263</v>
      </c>
      <c r="E59" s="130" t="s">
        <v>264</v>
      </c>
      <c r="F59" s="130" t="s">
        <v>127</v>
      </c>
      <c r="G59" s="130" t="s">
        <v>265</v>
      </c>
      <c r="H59" s="275" t="s">
        <v>266</v>
      </c>
      <c r="J59" s="130" t="s">
        <v>263</v>
      </c>
      <c r="K59" s="133" t="s">
        <v>264</v>
      </c>
      <c r="L59" s="130" t="s">
        <v>127</v>
      </c>
      <c r="M59" s="130" t="s">
        <v>265</v>
      </c>
    </row>
    <row r="60" spans="2:61" ht="2.25" customHeight="1" thickBot="1" x14ac:dyDescent="0.25">
      <c r="M60" s="276"/>
    </row>
    <row r="61" spans="2:61" ht="13.5" thickTop="1" thickBot="1" x14ac:dyDescent="0.25">
      <c r="B61" s="277">
        <v>60</v>
      </c>
      <c r="C61" s="278" t="s">
        <v>267</v>
      </c>
      <c r="D61" s="279">
        <f>SUM(D62:D67)</f>
        <v>0</v>
      </c>
      <c r="E61" s="279">
        <f>SUM(E62:E67)</f>
        <v>0</v>
      </c>
      <c r="F61" s="279">
        <f>+E61+D61</f>
        <v>0</v>
      </c>
      <c r="G61" s="279">
        <f>SUM(G62:G67)</f>
        <v>0</v>
      </c>
      <c r="H61" s="277">
        <v>7</v>
      </c>
      <c r="I61" s="280" t="s">
        <v>268</v>
      </c>
      <c r="J61" s="281"/>
      <c r="K61" s="282"/>
      <c r="L61" s="281"/>
      <c r="M61" s="283"/>
    </row>
    <row r="62" spans="2:61" ht="12.75" thickTop="1" x14ac:dyDescent="0.2">
      <c r="B62" s="284" t="s">
        <v>269</v>
      </c>
      <c r="C62" s="285" t="s">
        <v>270</v>
      </c>
      <c r="D62" s="286"/>
      <c r="E62" s="286"/>
      <c r="F62" s="287"/>
      <c r="G62" s="288"/>
      <c r="H62" s="289">
        <v>70</v>
      </c>
      <c r="I62" s="290" t="s">
        <v>271</v>
      </c>
      <c r="J62" s="291"/>
      <c r="K62" s="292"/>
      <c r="L62" s="293"/>
      <c r="M62" s="294"/>
    </row>
    <row r="63" spans="2:61" x14ac:dyDescent="0.2">
      <c r="B63" s="295" t="s">
        <v>272</v>
      </c>
      <c r="C63" s="296" t="s">
        <v>273</v>
      </c>
      <c r="D63" s="182"/>
      <c r="E63" s="182"/>
      <c r="F63" s="297"/>
      <c r="G63" s="298"/>
      <c r="H63" s="299" t="s">
        <v>274</v>
      </c>
      <c r="I63" s="300" t="s">
        <v>275</v>
      </c>
      <c r="J63" s="301"/>
      <c r="K63" s="302"/>
      <c r="L63" s="301"/>
      <c r="M63" s="303"/>
    </row>
    <row r="64" spans="2:61" x14ac:dyDescent="0.2">
      <c r="B64" s="295" t="s">
        <v>276</v>
      </c>
      <c r="C64" s="296" t="s">
        <v>277</v>
      </c>
      <c r="D64" s="182"/>
      <c r="E64" s="182"/>
      <c r="F64" s="297"/>
      <c r="G64" s="298"/>
      <c r="H64" s="180" t="s">
        <v>278</v>
      </c>
      <c r="I64" s="296" t="s">
        <v>279</v>
      </c>
      <c r="J64" s="182"/>
      <c r="K64" s="304"/>
      <c r="L64" s="201"/>
      <c r="M64" s="298"/>
    </row>
    <row r="65" spans="2:13" x14ac:dyDescent="0.2">
      <c r="B65" s="295" t="s">
        <v>280</v>
      </c>
      <c r="C65" s="296" t="s">
        <v>281</v>
      </c>
      <c r="D65" s="182"/>
      <c r="E65" s="182"/>
      <c r="F65" s="297"/>
      <c r="G65" s="298"/>
      <c r="H65" s="180" t="s">
        <v>282</v>
      </c>
      <c r="I65" s="296" t="s">
        <v>283</v>
      </c>
      <c r="J65" s="201"/>
      <c r="K65" s="305"/>
      <c r="L65" s="201"/>
      <c r="M65" s="306"/>
    </row>
    <row r="66" spans="2:13" x14ac:dyDescent="0.2">
      <c r="B66" s="295" t="s">
        <v>284</v>
      </c>
      <c r="C66" s="296" t="s">
        <v>285</v>
      </c>
      <c r="D66" s="182"/>
      <c r="E66" s="182"/>
      <c r="F66" s="297"/>
      <c r="G66" s="298"/>
      <c r="H66" s="180" t="s">
        <v>286</v>
      </c>
      <c r="I66" s="296" t="s">
        <v>287</v>
      </c>
      <c r="J66" s="182"/>
      <c r="K66" s="304"/>
      <c r="L66" s="201"/>
      <c r="M66" s="298"/>
    </row>
    <row r="67" spans="2:13" x14ac:dyDescent="0.2">
      <c r="B67" s="307" t="s">
        <v>288</v>
      </c>
      <c r="C67" s="308" t="s">
        <v>289</v>
      </c>
      <c r="D67" s="203"/>
      <c r="E67" s="203"/>
      <c r="F67" s="309"/>
      <c r="G67" s="310"/>
      <c r="H67" s="180" t="s">
        <v>290</v>
      </c>
      <c r="I67" s="296" t="s">
        <v>291</v>
      </c>
      <c r="J67" s="182"/>
      <c r="K67" s="304"/>
      <c r="L67" s="201"/>
      <c r="M67" s="298"/>
    </row>
    <row r="68" spans="2:13" x14ac:dyDescent="0.2">
      <c r="B68" s="311">
        <v>61</v>
      </c>
      <c r="C68" s="312" t="s">
        <v>292</v>
      </c>
      <c r="D68" s="164"/>
      <c r="E68" s="164"/>
      <c r="F68" s="313">
        <f t="shared" ref="F68:F92" si="4">+E68+D68</f>
        <v>0</v>
      </c>
      <c r="G68" s="314"/>
      <c r="H68" s="315" t="s">
        <v>293</v>
      </c>
      <c r="I68" s="308" t="s">
        <v>294</v>
      </c>
      <c r="J68" s="203"/>
      <c r="K68" s="316"/>
      <c r="L68" s="317"/>
      <c r="M68" s="310"/>
    </row>
    <row r="69" spans="2:13" x14ac:dyDescent="0.2">
      <c r="B69" s="311">
        <v>62</v>
      </c>
      <c r="C69" s="312" t="s">
        <v>295</v>
      </c>
      <c r="D69" s="164">
        <f>SUM(D70:D73)</f>
        <v>0</v>
      </c>
      <c r="E69" s="164">
        <f>SUM(E70:E73)</f>
        <v>0</v>
      </c>
      <c r="F69" s="313">
        <f t="shared" si="4"/>
        <v>0</v>
      </c>
      <c r="G69" s="314">
        <f>SUM(G70:G73)</f>
        <v>0</v>
      </c>
      <c r="H69" s="162">
        <v>71</v>
      </c>
      <c r="I69" s="163" t="s">
        <v>296</v>
      </c>
      <c r="J69" s="318"/>
      <c r="K69" s="319"/>
      <c r="L69" s="195"/>
      <c r="M69" s="320"/>
    </row>
    <row r="70" spans="2:13" ht="12.75" thickBot="1" x14ac:dyDescent="0.25">
      <c r="B70" s="295">
        <v>620</v>
      </c>
      <c r="C70" s="296" t="s">
        <v>297</v>
      </c>
      <c r="D70" s="182"/>
      <c r="E70" s="182"/>
      <c r="F70" s="297"/>
      <c r="G70" s="298"/>
      <c r="H70" s="289">
        <v>72</v>
      </c>
      <c r="I70" s="321" t="s">
        <v>298</v>
      </c>
      <c r="J70" s="322"/>
      <c r="K70" s="323"/>
      <c r="L70" s="324"/>
      <c r="M70" s="325"/>
    </row>
    <row r="71" spans="2:13" ht="12.75" thickBot="1" x14ac:dyDescent="0.25">
      <c r="B71" s="295">
        <v>621</v>
      </c>
      <c r="C71" s="296" t="s">
        <v>299</v>
      </c>
      <c r="D71" s="182"/>
      <c r="E71" s="182"/>
      <c r="F71" s="297"/>
      <c r="G71" s="298"/>
      <c r="H71" s="202" t="s">
        <v>300</v>
      </c>
      <c r="I71" s="326" t="s">
        <v>301</v>
      </c>
      <c r="J71" s="327">
        <f>SUM(J61:J70)</f>
        <v>0</v>
      </c>
      <c r="K71" s="328">
        <f>SUM(K61:K70)</f>
        <v>0</v>
      </c>
      <c r="L71" s="329">
        <f>SUM(L61:L70)</f>
        <v>0</v>
      </c>
      <c r="M71" s="330">
        <f>SUM(M61:M70)</f>
        <v>0</v>
      </c>
    </row>
    <row r="72" spans="2:13" x14ac:dyDescent="0.2">
      <c r="B72" s="295">
        <v>623</v>
      </c>
      <c r="C72" s="296" t="s">
        <v>302</v>
      </c>
      <c r="D72" s="182"/>
      <c r="E72" s="182"/>
      <c r="F72" s="297"/>
      <c r="G72" s="298"/>
      <c r="H72" s="202"/>
      <c r="I72" s="326"/>
      <c r="J72" s="251"/>
      <c r="K72" s="148"/>
      <c r="L72" s="195"/>
      <c r="M72" s="331"/>
    </row>
    <row r="73" spans="2:13" x14ac:dyDescent="0.2">
      <c r="B73" s="295">
        <v>629</v>
      </c>
      <c r="C73" s="296" t="s">
        <v>303</v>
      </c>
      <c r="D73" s="182"/>
      <c r="E73" s="182"/>
      <c r="F73" s="297"/>
      <c r="G73" s="298"/>
      <c r="H73" s="202"/>
      <c r="I73" s="119"/>
      <c r="J73" s="332"/>
      <c r="K73" s="333"/>
      <c r="L73" s="195"/>
      <c r="M73" s="325"/>
    </row>
    <row r="74" spans="2:13" x14ac:dyDescent="0.2">
      <c r="B74" s="311">
        <v>63</v>
      </c>
      <c r="C74" s="312" t="s">
        <v>304</v>
      </c>
      <c r="D74" s="164">
        <f>SUM(D75:D79)</f>
        <v>0</v>
      </c>
      <c r="E74" s="164">
        <f>SUM(E75:E79)</f>
        <v>0</v>
      </c>
      <c r="F74" s="313">
        <f t="shared" si="4"/>
        <v>0</v>
      </c>
      <c r="G74" s="314">
        <f>SUM(G75:G79)</f>
        <v>0</v>
      </c>
      <c r="H74" s="162">
        <v>74</v>
      </c>
      <c r="I74" s="334" t="s">
        <v>305</v>
      </c>
      <c r="J74" s="335"/>
      <c r="K74" s="336"/>
      <c r="L74" s="195"/>
      <c r="M74" s="337"/>
    </row>
    <row r="75" spans="2:13" x14ac:dyDescent="0.2">
      <c r="B75" s="295">
        <v>630</v>
      </c>
      <c r="C75" s="296" t="s">
        <v>306</v>
      </c>
      <c r="D75" s="182"/>
      <c r="E75" s="182"/>
      <c r="F75" s="297"/>
      <c r="G75" s="298"/>
      <c r="H75" s="162">
        <v>76</v>
      </c>
      <c r="I75" s="163" t="s">
        <v>307</v>
      </c>
      <c r="J75" s="335"/>
      <c r="K75" s="319"/>
      <c r="L75" s="195"/>
      <c r="M75" s="320"/>
    </row>
    <row r="76" spans="2:13" x14ac:dyDescent="0.2">
      <c r="B76" s="295" t="s">
        <v>308</v>
      </c>
      <c r="C76" s="296" t="s">
        <v>309</v>
      </c>
      <c r="D76" s="182"/>
      <c r="E76" s="182"/>
      <c r="F76" s="297"/>
      <c r="G76" s="298"/>
      <c r="H76" s="162">
        <v>77</v>
      </c>
      <c r="I76" s="163" t="s">
        <v>310</v>
      </c>
      <c r="J76" s="195"/>
      <c r="K76" s="338"/>
      <c r="L76" s="195"/>
      <c r="M76" s="339"/>
    </row>
    <row r="77" spans="2:13" x14ac:dyDescent="0.2">
      <c r="B77" s="295">
        <v>632</v>
      </c>
      <c r="C77" s="296" t="s">
        <v>311</v>
      </c>
      <c r="D77" s="182"/>
      <c r="E77" s="182"/>
      <c r="F77" s="297"/>
      <c r="G77" s="298"/>
      <c r="H77" s="202"/>
      <c r="I77" s="119"/>
      <c r="J77" s="240"/>
      <c r="K77" s="340"/>
      <c r="L77" s="240"/>
      <c r="M77" s="341"/>
    </row>
    <row r="78" spans="2:13" x14ac:dyDescent="0.2">
      <c r="B78" s="295" t="s">
        <v>312</v>
      </c>
      <c r="C78" s="296" t="s">
        <v>313</v>
      </c>
      <c r="D78" s="182"/>
      <c r="E78" s="182"/>
      <c r="F78" s="297"/>
      <c r="G78" s="298"/>
      <c r="H78" s="180">
        <v>770</v>
      </c>
      <c r="I78" s="342" t="s">
        <v>314</v>
      </c>
      <c r="J78" s="182"/>
      <c r="K78" s="304"/>
      <c r="L78" s="182"/>
      <c r="M78" s="298"/>
    </row>
    <row r="79" spans="2:13" x14ac:dyDescent="0.2">
      <c r="B79" s="295">
        <v>638</v>
      </c>
      <c r="C79" s="296" t="s">
        <v>315</v>
      </c>
      <c r="D79" s="182"/>
      <c r="E79" s="182"/>
      <c r="F79" s="297"/>
      <c r="G79" s="298"/>
      <c r="H79" s="180">
        <v>772</v>
      </c>
      <c r="I79" s="342" t="s">
        <v>316</v>
      </c>
      <c r="J79" s="182"/>
      <c r="K79" s="304"/>
      <c r="L79" s="182"/>
      <c r="M79" s="298"/>
    </row>
    <row r="80" spans="2:13" x14ac:dyDescent="0.2">
      <c r="B80" s="311">
        <v>64</v>
      </c>
      <c r="C80" s="312" t="s">
        <v>317</v>
      </c>
      <c r="D80" s="164">
        <f>SUM(D81:D84)</f>
        <v>0</v>
      </c>
      <c r="E80" s="164">
        <f>SUM(E81:E84)</f>
        <v>0</v>
      </c>
      <c r="F80" s="313">
        <f t="shared" si="4"/>
        <v>0</v>
      </c>
      <c r="G80" s="314">
        <f>SUM(G81:G84)</f>
        <v>0</v>
      </c>
      <c r="H80" s="180">
        <v>778</v>
      </c>
      <c r="I80" s="342" t="s">
        <v>318</v>
      </c>
      <c r="J80" s="182"/>
      <c r="K80" s="304"/>
      <c r="L80" s="182"/>
      <c r="M80" s="298"/>
    </row>
    <row r="81" spans="1:14" ht="12.75" thickBot="1" x14ac:dyDescent="0.25">
      <c r="B81" s="295">
        <v>641</v>
      </c>
      <c r="C81" s="296" t="s">
        <v>319</v>
      </c>
      <c r="D81" s="182"/>
      <c r="E81" s="182"/>
      <c r="F81" s="297">
        <f t="shared" si="4"/>
        <v>0</v>
      </c>
      <c r="G81" s="298"/>
      <c r="H81" s="202"/>
      <c r="I81" s="326" t="s">
        <v>320</v>
      </c>
      <c r="J81" s="324"/>
      <c r="K81" s="343"/>
      <c r="L81" s="227"/>
      <c r="M81" s="344"/>
    </row>
    <row r="82" spans="1:14" ht="12.75" thickBot="1" x14ac:dyDescent="0.25">
      <c r="B82" s="295">
        <v>645</v>
      </c>
      <c r="C82" s="296" t="s">
        <v>321</v>
      </c>
      <c r="D82" s="182"/>
      <c r="E82" s="182"/>
      <c r="F82" s="297">
        <f t="shared" si="4"/>
        <v>0</v>
      </c>
      <c r="G82" s="298"/>
      <c r="H82" s="202"/>
      <c r="I82" s="119"/>
      <c r="J82" s="251"/>
      <c r="K82" s="148"/>
      <c r="L82" s="195"/>
      <c r="M82" s="331"/>
    </row>
    <row r="83" spans="1:14" ht="12.75" thickBot="1" x14ac:dyDescent="0.25">
      <c r="B83" s="295" t="s">
        <v>322</v>
      </c>
      <c r="C83" s="296" t="s">
        <v>323</v>
      </c>
      <c r="D83" s="182"/>
      <c r="E83" s="182"/>
      <c r="F83" s="297">
        <f t="shared" si="4"/>
        <v>0</v>
      </c>
      <c r="G83" s="298"/>
      <c r="H83" s="202"/>
      <c r="I83" s="326" t="s">
        <v>324</v>
      </c>
      <c r="J83" s="327">
        <f>+J71+J81-J69</f>
        <v>0</v>
      </c>
      <c r="K83" s="345"/>
      <c r="L83" s="346"/>
      <c r="M83" s="330"/>
    </row>
    <row r="84" spans="1:14" x14ac:dyDescent="0.2">
      <c r="B84" s="295">
        <v>648</v>
      </c>
      <c r="C84" s="296" t="s">
        <v>325</v>
      </c>
      <c r="D84" s="182"/>
      <c r="E84" s="182"/>
      <c r="F84" s="297">
        <f t="shared" si="4"/>
        <v>0</v>
      </c>
      <c r="G84" s="298"/>
      <c r="H84" s="202"/>
      <c r="I84" s="256" t="s">
        <v>326</v>
      </c>
      <c r="J84" s="251"/>
      <c r="K84" s="148"/>
      <c r="L84" s="347"/>
      <c r="M84" s="331"/>
    </row>
    <row r="85" spans="1:14" x14ac:dyDescent="0.2">
      <c r="B85" s="311">
        <v>65</v>
      </c>
      <c r="C85" s="312" t="s">
        <v>327</v>
      </c>
      <c r="D85" s="164"/>
      <c r="E85" s="164"/>
      <c r="F85" s="313"/>
      <c r="G85" s="314"/>
      <c r="H85" s="202"/>
      <c r="I85" s="119"/>
      <c r="J85" s="251"/>
      <c r="K85" s="148"/>
      <c r="L85" s="348"/>
      <c r="M85" s="331"/>
    </row>
    <row r="86" spans="1:14" x14ac:dyDescent="0.2">
      <c r="A86" s="111">
        <v>0</v>
      </c>
      <c r="B86" s="311">
        <v>66</v>
      </c>
      <c r="C86" s="312" t="s">
        <v>328</v>
      </c>
      <c r="D86" s="164"/>
      <c r="E86" s="164"/>
      <c r="F86" s="313"/>
      <c r="G86" s="298"/>
      <c r="H86" s="162">
        <v>78</v>
      </c>
      <c r="I86" s="163" t="s">
        <v>329</v>
      </c>
      <c r="J86" s="349"/>
      <c r="K86" s="336"/>
      <c r="L86" s="195"/>
      <c r="M86" s="337"/>
    </row>
    <row r="87" spans="1:14" x14ac:dyDescent="0.2">
      <c r="B87" s="311">
        <v>67</v>
      </c>
      <c r="C87" s="312" t="s">
        <v>330</v>
      </c>
      <c r="D87" s="164"/>
      <c r="E87" s="164"/>
      <c r="F87" s="313"/>
      <c r="G87" s="298"/>
      <c r="H87" s="162">
        <v>79</v>
      </c>
      <c r="I87" s="163" t="s">
        <v>331</v>
      </c>
      <c r="J87" s="335"/>
      <c r="K87" s="319"/>
      <c r="L87" s="195"/>
      <c r="M87" s="350"/>
    </row>
    <row r="88" spans="1:14" x14ac:dyDescent="0.2">
      <c r="B88" s="295">
        <v>680</v>
      </c>
      <c r="C88" s="296" t="s">
        <v>332</v>
      </c>
      <c r="D88" s="182"/>
      <c r="E88" s="182"/>
      <c r="F88" s="351"/>
      <c r="G88" s="298"/>
      <c r="H88" s="202"/>
      <c r="I88" s="119" t="s">
        <v>333</v>
      </c>
      <c r="J88" s="352"/>
      <c r="K88" s="353"/>
      <c r="L88" s="195"/>
      <c r="M88" s="354"/>
    </row>
    <row r="89" spans="1:14" ht="12.75" thickBot="1" x14ac:dyDescent="0.25">
      <c r="B89" s="202">
        <v>685</v>
      </c>
      <c r="C89" s="276" t="s">
        <v>334</v>
      </c>
      <c r="D89" s="355"/>
      <c r="E89" s="355"/>
      <c r="F89" s="356">
        <f t="shared" si="4"/>
        <v>0</v>
      </c>
      <c r="G89" s="357"/>
      <c r="H89" s="202"/>
      <c r="I89" s="119"/>
      <c r="J89" s="251"/>
      <c r="K89" s="148"/>
      <c r="L89" s="195"/>
      <c r="M89" s="331"/>
    </row>
    <row r="90" spans="1:14" ht="1.5" customHeight="1" thickTop="1" thickBot="1" x14ac:dyDescent="0.25">
      <c r="B90" s="358"/>
      <c r="C90" s="359"/>
      <c r="D90" s="251"/>
      <c r="E90" s="251"/>
      <c r="F90" s="360">
        <f t="shared" si="4"/>
        <v>0</v>
      </c>
      <c r="G90" s="331"/>
      <c r="H90" s="202"/>
      <c r="I90" s="119"/>
      <c r="J90" s="251"/>
      <c r="K90" s="148"/>
      <c r="L90" s="240"/>
      <c r="M90" s="331"/>
    </row>
    <row r="91" spans="1:14" ht="12.2" customHeight="1" thickTop="1" thickBot="1" x14ac:dyDescent="0.25">
      <c r="B91" s="260"/>
      <c r="C91" s="361" t="s">
        <v>335</v>
      </c>
      <c r="D91" s="362"/>
      <c r="E91" s="362"/>
      <c r="F91" s="363">
        <f t="shared" si="4"/>
        <v>0</v>
      </c>
      <c r="G91" s="364"/>
      <c r="H91" s="271"/>
      <c r="I91" s="365" t="s">
        <v>336</v>
      </c>
      <c r="J91" s="366"/>
      <c r="K91" s="328"/>
      <c r="L91" s="366"/>
      <c r="M91" s="330"/>
    </row>
    <row r="92" spans="1:14" ht="13.5" thickTop="1" thickBot="1" x14ac:dyDescent="0.25">
      <c r="B92" s="264"/>
      <c r="C92" s="265" t="s">
        <v>337</v>
      </c>
      <c r="D92" s="367">
        <f>+D89+D88+D87+D86+D85+D80+D74+D69+D61</f>
        <v>0</v>
      </c>
      <c r="E92" s="367">
        <f>+E89+E88+E87+E86+E85+E80+E74+E69+E61</f>
        <v>0</v>
      </c>
      <c r="F92" s="368">
        <f t="shared" si="4"/>
        <v>0</v>
      </c>
      <c r="G92" s="369"/>
      <c r="H92" s="370"/>
      <c r="I92" s="265" t="s">
        <v>337</v>
      </c>
      <c r="J92" s="367">
        <f>+J81+J71+J86+J87+J88+J91</f>
        <v>0</v>
      </c>
      <c r="K92" s="371"/>
      <c r="L92" s="244"/>
      <c r="M92" s="372"/>
      <c r="N92" s="150"/>
    </row>
    <row r="93" spans="1:14" ht="2.25" customHeight="1" thickTop="1" thickBot="1" x14ac:dyDescent="0.25">
      <c r="F93" s="150"/>
      <c r="G93" s="150"/>
      <c r="L93" s="111">
        <f>SUM(J93:K93)</f>
        <v>0</v>
      </c>
      <c r="M93" s="122"/>
    </row>
    <row r="94" spans="1:14" ht="12.75" thickTop="1" x14ac:dyDescent="0.2">
      <c r="B94" s="140" t="s">
        <v>338</v>
      </c>
      <c r="C94" s="373"/>
      <c r="D94" s="117"/>
      <c r="E94" s="374" t="s">
        <v>339</v>
      </c>
      <c r="F94" s="375"/>
      <c r="G94" s="376"/>
      <c r="H94" s="140" t="s">
        <v>340</v>
      </c>
      <c r="I94" s="373"/>
      <c r="J94" s="373" t="s">
        <v>341</v>
      </c>
      <c r="K94" s="377"/>
      <c r="L94" s="373"/>
      <c r="M94" s="378"/>
    </row>
    <row r="95" spans="1:14" ht="10.5" customHeight="1" x14ac:dyDescent="0.2">
      <c r="B95" s="202"/>
      <c r="C95" s="119"/>
      <c r="D95" s="379"/>
      <c r="E95" s="256" t="s">
        <v>342</v>
      </c>
      <c r="F95" s="355"/>
      <c r="G95" s="357"/>
      <c r="H95" s="202"/>
      <c r="I95" s="119"/>
      <c r="J95" s="119" t="s">
        <v>343</v>
      </c>
      <c r="K95" s="135"/>
      <c r="L95" s="195"/>
      <c r="M95" s="380"/>
    </row>
    <row r="96" spans="1:14" ht="12.75" thickBot="1" x14ac:dyDescent="0.25">
      <c r="B96" s="202"/>
      <c r="C96" s="119"/>
      <c r="D96" s="379"/>
      <c r="E96" s="256" t="s">
        <v>344</v>
      </c>
      <c r="F96" s="153"/>
      <c r="G96" s="381"/>
      <c r="H96" s="202"/>
      <c r="I96" s="119"/>
      <c r="J96" s="119"/>
      <c r="K96" s="382" t="s">
        <v>345</v>
      </c>
      <c r="L96" s="195"/>
      <c r="M96" s="380"/>
    </row>
    <row r="97" spans="2:13" ht="12.2" customHeight="1" thickBot="1" x14ac:dyDescent="0.25">
      <c r="B97" s="264"/>
      <c r="C97" s="266"/>
      <c r="D97" s="266"/>
      <c r="E97" s="383" t="s">
        <v>259</v>
      </c>
      <c r="F97" s="384"/>
      <c r="G97" s="385"/>
      <c r="H97" s="264"/>
      <c r="I97" s="266"/>
      <c r="J97" s="266"/>
      <c r="K97" s="386"/>
      <c r="L97" s="195"/>
      <c r="M97" s="387"/>
    </row>
    <row r="98" spans="2:13" ht="13.5" thickTop="1" thickBot="1" x14ac:dyDescent="0.25">
      <c r="B98" s="140" t="s">
        <v>346</v>
      </c>
      <c r="C98" s="373"/>
      <c r="D98" s="373"/>
      <c r="E98" s="374" t="s">
        <v>347</v>
      </c>
      <c r="F98" s="388"/>
      <c r="G98" s="376"/>
      <c r="H98" s="140" t="s">
        <v>346</v>
      </c>
      <c r="I98" s="373"/>
      <c r="J98" s="373" t="s">
        <v>348</v>
      </c>
      <c r="K98" s="377"/>
      <c r="L98" s="389"/>
      <c r="M98" s="378"/>
    </row>
    <row r="99" spans="2:13" ht="13.5" thickTop="1" thickBot="1" x14ac:dyDescent="0.25">
      <c r="B99" s="202"/>
      <c r="C99" s="119"/>
      <c r="D99" s="119"/>
      <c r="E99" s="256" t="s">
        <v>349</v>
      </c>
      <c r="F99" s="388"/>
      <c r="G99" s="298"/>
      <c r="H99" s="202"/>
      <c r="I99" s="119"/>
      <c r="J99" s="390" t="s">
        <v>350</v>
      </c>
      <c r="K99" s="135"/>
      <c r="L99" s="195"/>
      <c r="M99" s="380"/>
    </row>
    <row r="100" spans="2:13" ht="12.75" customHeight="1" x14ac:dyDescent="0.2">
      <c r="B100" s="202"/>
      <c r="C100" s="119"/>
      <c r="D100" s="119"/>
      <c r="E100" s="256" t="s">
        <v>351</v>
      </c>
      <c r="F100" s="182"/>
      <c r="G100" s="298"/>
      <c r="H100" s="202"/>
      <c r="I100" s="119"/>
      <c r="J100" s="119"/>
      <c r="K100" s="135"/>
      <c r="L100" s="195"/>
      <c r="M100" s="380"/>
    </row>
    <row r="101" spans="2:13" ht="12.75" customHeight="1" x14ac:dyDescent="0.2">
      <c r="B101" s="202"/>
      <c r="C101" s="119"/>
      <c r="D101" s="119"/>
      <c r="E101" s="256" t="s">
        <v>352</v>
      </c>
      <c r="F101" s="355"/>
      <c r="G101" s="357"/>
      <c r="H101" s="202"/>
      <c r="I101" s="119"/>
      <c r="J101" s="119" t="s">
        <v>353</v>
      </c>
      <c r="K101" s="135"/>
      <c r="L101" s="195">
        <f>+J91</f>
        <v>0</v>
      </c>
      <c r="M101" s="380"/>
    </row>
    <row r="102" spans="2:13" ht="12.75" customHeight="1" thickBot="1" x14ac:dyDescent="0.25">
      <c r="B102" s="202"/>
      <c r="C102" s="119"/>
      <c r="D102" s="119"/>
      <c r="E102" s="256" t="s">
        <v>354</v>
      </c>
      <c r="F102" s="153"/>
      <c r="G102" s="381"/>
      <c r="H102" s="202"/>
      <c r="I102" s="119"/>
      <c r="J102" s="119"/>
      <c r="K102" s="135"/>
      <c r="L102" s="391"/>
      <c r="M102" s="392"/>
    </row>
    <row r="103" spans="2:13" ht="12.75" thickBot="1" x14ac:dyDescent="0.25">
      <c r="B103" s="264"/>
      <c r="C103" s="266"/>
      <c r="D103" s="266"/>
      <c r="E103" s="383" t="s">
        <v>259</v>
      </c>
      <c r="F103" s="384"/>
      <c r="G103" s="385"/>
      <c r="H103" s="264"/>
      <c r="I103" s="266"/>
      <c r="J103" s="266"/>
      <c r="K103" s="386"/>
      <c r="L103" s="244"/>
      <c r="M103" s="387"/>
    </row>
    <row r="104" spans="2:13" ht="13.5" thickTop="1" thickBot="1" x14ac:dyDescent="0.25">
      <c r="B104" s="140" t="s">
        <v>355</v>
      </c>
      <c r="C104" s="373"/>
      <c r="D104" s="373"/>
      <c r="E104" s="374" t="s">
        <v>353</v>
      </c>
      <c r="F104" s="384"/>
      <c r="G104" s="385"/>
      <c r="H104" s="140" t="s">
        <v>355</v>
      </c>
      <c r="I104" s="373"/>
      <c r="J104" s="373"/>
      <c r="K104" s="377"/>
      <c r="L104" s="195"/>
      <c r="M104" s="378"/>
    </row>
    <row r="105" spans="2:13" ht="12.75" thickTop="1" x14ac:dyDescent="0.2">
      <c r="B105" s="202"/>
      <c r="C105" s="119"/>
      <c r="D105" s="119"/>
      <c r="E105" s="256" t="s">
        <v>356</v>
      </c>
      <c r="F105" s="355"/>
      <c r="G105" s="357"/>
      <c r="H105" s="202"/>
      <c r="I105" s="119"/>
      <c r="J105" s="119"/>
      <c r="K105" s="135"/>
      <c r="L105" s="195"/>
      <c r="M105" s="393"/>
    </row>
    <row r="106" spans="2:13" ht="12.75" thickBot="1" x14ac:dyDescent="0.25">
      <c r="B106" s="202"/>
      <c r="C106" s="119"/>
      <c r="D106" s="119"/>
      <c r="E106" s="256" t="s">
        <v>357</v>
      </c>
      <c r="F106" s="153"/>
      <c r="G106" s="381"/>
      <c r="H106" s="202"/>
      <c r="I106" s="119"/>
      <c r="J106" s="390" t="s">
        <v>358</v>
      </c>
      <c r="K106" s="148"/>
      <c r="L106" s="335"/>
      <c r="M106" s="392"/>
    </row>
    <row r="107" spans="2:13" ht="12.75" thickBot="1" x14ac:dyDescent="0.25">
      <c r="B107" s="264"/>
      <c r="C107" s="266"/>
      <c r="D107" s="266"/>
      <c r="E107" s="383" t="s">
        <v>259</v>
      </c>
      <c r="F107" s="394">
        <f>F104+F105</f>
        <v>0</v>
      </c>
      <c r="G107" s="385"/>
      <c r="H107" s="264"/>
      <c r="I107" s="266"/>
      <c r="J107" s="266" t="s">
        <v>359</v>
      </c>
      <c r="K107" s="386"/>
      <c r="L107" s="395"/>
      <c r="M107" s="387"/>
    </row>
    <row r="108" spans="2:13" ht="12.75" thickTop="1" x14ac:dyDescent="0.2">
      <c r="E108" s="128"/>
    </row>
    <row r="109" spans="2:13" x14ac:dyDescent="0.2">
      <c r="E109" s="128"/>
    </row>
    <row r="110" spans="2:13" x14ac:dyDescent="0.2">
      <c r="E110" s="128"/>
    </row>
    <row r="111" spans="2:13" x14ac:dyDescent="0.2">
      <c r="E111" s="128"/>
    </row>
    <row r="112" spans="2:13" x14ac:dyDescent="0.2">
      <c r="E112" s="128"/>
    </row>
    <row r="113" spans="6:7" x14ac:dyDescent="0.2">
      <c r="F113" s="119"/>
      <c r="G113" s="119"/>
    </row>
  </sheetData>
  <printOptions horizontalCentered="1" verticalCentered="1"/>
  <pageMargins left="0" right="0.39370078740157483" top="0" bottom="0" header="0" footer="0"/>
  <pageSetup paperSize="9" scale="78" pageOrder="overThenDown" orientation="portrait" horizontalDpi="300" verticalDpi="300" r:id="rId1"/>
  <headerFooter alignWithMargins="0">
    <oddHeader>&amp;A</oddHeader>
  </headerFooter>
  <rowBreaks count="1" manualBreakCount="1">
    <brk id="54" max="65535" man="1"/>
  </rowBreaks>
  <colBreaks count="1" manualBreakCount="1">
    <brk id="7" min="1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13"/>
  <sheetViews>
    <sheetView showGridLines="0" tabSelected="1" view="pageBreakPreview" topLeftCell="A43" zoomScale="60" zoomScaleNormal="90" workbookViewId="0">
      <selection activeCell="E90" activeCellId="1" sqref="N106 E90"/>
    </sheetView>
  </sheetViews>
  <sheetFormatPr baseColWidth="10" defaultRowHeight="12" x14ac:dyDescent="0.2"/>
  <cols>
    <col min="1" max="1" width="0.85546875" style="111" customWidth="1"/>
    <col min="2" max="2" width="4.85546875" style="110" customWidth="1"/>
    <col min="3" max="3" width="30.42578125" style="111" customWidth="1"/>
    <col min="4" max="4" width="11.7109375" style="111" customWidth="1"/>
    <col min="5" max="5" width="13.7109375" style="111" customWidth="1"/>
    <col min="6" max="7" width="11.7109375" style="111" bestFit="1" customWidth="1"/>
    <col min="8" max="8" width="6.140625" style="110" customWidth="1"/>
    <col min="9" max="9" width="35.42578125" style="111" customWidth="1"/>
    <col min="10" max="10" width="12.5703125" style="111" customWidth="1"/>
    <col min="11" max="11" width="12.140625" style="113" customWidth="1"/>
    <col min="12" max="12" width="11.5703125" style="111" customWidth="1"/>
    <col min="13" max="14" width="11.42578125" style="111" customWidth="1"/>
    <col min="15" max="15" width="12.7109375" style="111" customWidth="1"/>
    <col min="16" max="18" width="11.42578125" style="111" customWidth="1"/>
    <col min="19" max="19" width="19" style="111" customWidth="1"/>
    <col min="20" max="256" width="11.42578125" style="111"/>
    <col min="257" max="257" width="0.85546875" style="111" customWidth="1"/>
    <col min="258" max="258" width="4.85546875" style="111" customWidth="1"/>
    <col min="259" max="259" width="30.42578125" style="111" customWidth="1"/>
    <col min="260" max="260" width="11.7109375" style="111" customWidth="1"/>
    <col min="261" max="261" width="13.7109375" style="111" customWidth="1"/>
    <col min="262" max="263" width="11.7109375" style="111" bestFit="1" customWidth="1"/>
    <col min="264" max="264" width="6.140625" style="111" customWidth="1"/>
    <col min="265" max="265" width="35.42578125" style="111" customWidth="1"/>
    <col min="266" max="266" width="12.5703125" style="111" customWidth="1"/>
    <col min="267" max="267" width="12.140625" style="111" customWidth="1"/>
    <col min="268" max="268" width="11.5703125" style="111" customWidth="1"/>
    <col min="269" max="270" width="11.42578125" style="111" customWidth="1"/>
    <col min="271" max="271" width="12.7109375" style="111" customWidth="1"/>
    <col min="272" max="274" width="11.42578125" style="111" customWidth="1"/>
    <col min="275" max="275" width="19" style="111" customWidth="1"/>
    <col min="276" max="512" width="11.42578125" style="111"/>
    <col min="513" max="513" width="0.85546875" style="111" customWidth="1"/>
    <col min="514" max="514" width="4.85546875" style="111" customWidth="1"/>
    <col min="515" max="515" width="30.42578125" style="111" customWidth="1"/>
    <col min="516" max="516" width="11.7109375" style="111" customWidth="1"/>
    <col min="517" max="517" width="13.7109375" style="111" customWidth="1"/>
    <col min="518" max="519" width="11.7109375" style="111" bestFit="1" customWidth="1"/>
    <col min="520" max="520" width="6.140625" style="111" customWidth="1"/>
    <col min="521" max="521" width="35.42578125" style="111" customWidth="1"/>
    <col min="522" max="522" width="12.5703125" style="111" customWidth="1"/>
    <col min="523" max="523" width="12.140625" style="111" customWidth="1"/>
    <col min="524" max="524" width="11.5703125" style="111" customWidth="1"/>
    <col min="525" max="526" width="11.42578125" style="111" customWidth="1"/>
    <col min="527" max="527" width="12.7109375" style="111" customWidth="1"/>
    <col min="528" max="530" width="11.42578125" style="111" customWidth="1"/>
    <col min="531" max="531" width="19" style="111" customWidth="1"/>
    <col min="532" max="768" width="11.42578125" style="111"/>
    <col min="769" max="769" width="0.85546875" style="111" customWidth="1"/>
    <col min="770" max="770" width="4.85546875" style="111" customWidth="1"/>
    <col min="771" max="771" width="30.42578125" style="111" customWidth="1"/>
    <col min="772" max="772" width="11.7109375" style="111" customWidth="1"/>
    <col min="773" max="773" width="13.7109375" style="111" customWidth="1"/>
    <col min="774" max="775" width="11.7109375" style="111" bestFit="1" customWidth="1"/>
    <col min="776" max="776" width="6.140625" style="111" customWidth="1"/>
    <col min="777" max="777" width="35.42578125" style="111" customWidth="1"/>
    <col min="778" max="778" width="12.5703125" style="111" customWidth="1"/>
    <col min="779" max="779" width="12.140625" style="111" customWidth="1"/>
    <col min="780" max="780" width="11.5703125" style="111" customWidth="1"/>
    <col min="781" max="782" width="11.42578125" style="111" customWidth="1"/>
    <col min="783" max="783" width="12.7109375" style="111" customWidth="1"/>
    <col min="784" max="786" width="11.42578125" style="111" customWidth="1"/>
    <col min="787" max="787" width="19" style="111" customWidth="1"/>
    <col min="788" max="1024" width="11.42578125" style="111"/>
    <col min="1025" max="1025" width="0.85546875" style="111" customWidth="1"/>
    <col min="1026" max="1026" width="4.85546875" style="111" customWidth="1"/>
    <col min="1027" max="1027" width="30.42578125" style="111" customWidth="1"/>
    <col min="1028" max="1028" width="11.7109375" style="111" customWidth="1"/>
    <col min="1029" max="1029" width="13.7109375" style="111" customWidth="1"/>
    <col min="1030" max="1031" width="11.7109375" style="111" bestFit="1" customWidth="1"/>
    <col min="1032" max="1032" width="6.140625" style="111" customWidth="1"/>
    <col min="1033" max="1033" width="35.42578125" style="111" customWidth="1"/>
    <col min="1034" max="1034" width="12.5703125" style="111" customWidth="1"/>
    <col min="1035" max="1035" width="12.140625" style="111" customWidth="1"/>
    <col min="1036" max="1036" width="11.5703125" style="111" customWidth="1"/>
    <col min="1037" max="1038" width="11.42578125" style="111" customWidth="1"/>
    <col min="1039" max="1039" width="12.7109375" style="111" customWidth="1"/>
    <col min="1040" max="1042" width="11.42578125" style="111" customWidth="1"/>
    <col min="1043" max="1043" width="19" style="111" customWidth="1"/>
    <col min="1044" max="1280" width="11.42578125" style="111"/>
    <col min="1281" max="1281" width="0.85546875" style="111" customWidth="1"/>
    <col min="1282" max="1282" width="4.85546875" style="111" customWidth="1"/>
    <col min="1283" max="1283" width="30.42578125" style="111" customWidth="1"/>
    <col min="1284" max="1284" width="11.7109375" style="111" customWidth="1"/>
    <col min="1285" max="1285" width="13.7109375" style="111" customWidth="1"/>
    <col min="1286" max="1287" width="11.7109375" style="111" bestFit="1" customWidth="1"/>
    <col min="1288" max="1288" width="6.140625" style="111" customWidth="1"/>
    <col min="1289" max="1289" width="35.42578125" style="111" customWidth="1"/>
    <col min="1290" max="1290" width="12.5703125" style="111" customWidth="1"/>
    <col min="1291" max="1291" width="12.140625" style="111" customWidth="1"/>
    <col min="1292" max="1292" width="11.5703125" style="111" customWidth="1"/>
    <col min="1293" max="1294" width="11.42578125" style="111" customWidth="1"/>
    <col min="1295" max="1295" width="12.7109375" style="111" customWidth="1"/>
    <col min="1296" max="1298" width="11.42578125" style="111" customWidth="1"/>
    <col min="1299" max="1299" width="19" style="111" customWidth="1"/>
    <col min="1300" max="1536" width="11.42578125" style="111"/>
    <col min="1537" max="1537" width="0.85546875" style="111" customWidth="1"/>
    <col min="1538" max="1538" width="4.85546875" style="111" customWidth="1"/>
    <col min="1539" max="1539" width="30.42578125" style="111" customWidth="1"/>
    <col min="1540" max="1540" width="11.7109375" style="111" customWidth="1"/>
    <col min="1541" max="1541" width="13.7109375" style="111" customWidth="1"/>
    <col min="1542" max="1543" width="11.7109375" style="111" bestFit="1" customWidth="1"/>
    <col min="1544" max="1544" width="6.140625" style="111" customWidth="1"/>
    <col min="1545" max="1545" width="35.42578125" style="111" customWidth="1"/>
    <col min="1546" max="1546" width="12.5703125" style="111" customWidth="1"/>
    <col min="1547" max="1547" width="12.140625" style="111" customWidth="1"/>
    <col min="1548" max="1548" width="11.5703125" style="111" customWidth="1"/>
    <col min="1549" max="1550" width="11.42578125" style="111" customWidth="1"/>
    <col min="1551" max="1551" width="12.7109375" style="111" customWidth="1"/>
    <col min="1552" max="1554" width="11.42578125" style="111" customWidth="1"/>
    <col min="1555" max="1555" width="19" style="111" customWidth="1"/>
    <col min="1556" max="1792" width="11.42578125" style="111"/>
    <col min="1793" max="1793" width="0.85546875" style="111" customWidth="1"/>
    <col min="1794" max="1794" width="4.85546875" style="111" customWidth="1"/>
    <col min="1795" max="1795" width="30.42578125" style="111" customWidth="1"/>
    <col min="1796" max="1796" width="11.7109375" style="111" customWidth="1"/>
    <col min="1797" max="1797" width="13.7109375" style="111" customWidth="1"/>
    <col min="1798" max="1799" width="11.7109375" style="111" bestFit="1" customWidth="1"/>
    <col min="1800" max="1800" width="6.140625" style="111" customWidth="1"/>
    <col min="1801" max="1801" width="35.42578125" style="111" customWidth="1"/>
    <col min="1802" max="1802" width="12.5703125" style="111" customWidth="1"/>
    <col min="1803" max="1803" width="12.140625" style="111" customWidth="1"/>
    <col min="1804" max="1804" width="11.5703125" style="111" customWidth="1"/>
    <col min="1805" max="1806" width="11.42578125" style="111" customWidth="1"/>
    <col min="1807" max="1807" width="12.7109375" style="111" customWidth="1"/>
    <col min="1808" max="1810" width="11.42578125" style="111" customWidth="1"/>
    <col min="1811" max="1811" width="19" style="111" customWidth="1"/>
    <col min="1812" max="2048" width="11.42578125" style="111"/>
    <col min="2049" max="2049" width="0.85546875" style="111" customWidth="1"/>
    <col min="2050" max="2050" width="4.85546875" style="111" customWidth="1"/>
    <col min="2051" max="2051" width="30.42578125" style="111" customWidth="1"/>
    <col min="2052" max="2052" width="11.7109375" style="111" customWidth="1"/>
    <col min="2053" max="2053" width="13.7109375" style="111" customWidth="1"/>
    <col min="2054" max="2055" width="11.7109375" style="111" bestFit="1" customWidth="1"/>
    <col min="2056" max="2056" width="6.140625" style="111" customWidth="1"/>
    <col min="2057" max="2057" width="35.42578125" style="111" customWidth="1"/>
    <col min="2058" max="2058" width="12.5703125" style="111" customWidth="1"/>
    <col min="2059" max="2059" width="12.140625" style="111" customWidth="1"/>
    <col min="2060" max="2060" width="11.5703125" style="111" customWidth="1"/>
    <col min="2061" max="2062" width="11.42578125" style="111" customWidth="1"/>
    <col min="2063" max="2063" width="12.7109375" style="111" customWidth="1"/>
    <col min="2064" max="2066" width="11.42578125" style="111" customWidth="1"/>
    <col min="2067" max="2067" width="19" style="111" customWidth="1"/>
    <col min="2068" max="2304" width="11.42578125" style="111"/>
    <col min="2305" max="2305" width="0.85546875" style="111" customWidth="1"/>
    <col min="2306" max="2306" width="4.85546875" style="111" customWidth="1"/>
    <col min="2307" max="2307" width="30.42578125" style="111" customWidth="1"/>
    <col min="2308" max="2308" width="11.7109375" style="111" customWidth="1"/>
    <col min="2309" max="2309" width="13.7109375" style="111" customWidth="1"/>
    <col min="2310" max="2311" width="11.7109375" style="111" bestFit="1" customWidth="1"/>
    <col min="2312" max="2312" width="6.140625" style="111" customWidth="1"/>
    <col min="2313" max="2313" width="35.42578125" style="111" customWidth="1"/>
    <col min="2314" max="2314" width="12.5703125" style="111" customWidth="1"/>
    <col min="2315" max="2315" width="12.140625" style="111" customWidth="1"/>
    <col min="2316" max="2316" width="11.5703125" style="111" customWidth="1"/>
    <col min="2317" max="2318" width="11.42578125" style="111" customWidth="1"/>
    <col min="2319" max="2319" width="12.7109375" style="111" customWidth="1"/>
    <col min="2320" max="2322" width="11.42578125" style="111" customWidth="1"/>
    <col min="2323" max="2323" width="19" style="111" customWidth="1"/>
    <col min="2324" max="2560" width="11.42578125" style="111"/>
    <col min="2561" max="2561" width="0.85546875" style="111" customWidth="1"/>
    <col min="2562" max="2562" width="4.85546875" style="111" customWidth="1"/>
    <col min="2563" max="2563" width="30.42578125" style="111" customWidth="1"/>
    <col min="2564" max="2564" width="11.7109375" style="111" customWidth="1"/>
    <col min="2565" max="2565" width="13.7109375" style="111" customWidth="1"/>
    <col min="2566" max="2567" width="11.7109375" style="111" bestFit="1" customWidth="1"/>
    <col min="2568" max="2568" width="6.140625" style="111" customWidth="1"/>
    <col min="2569" max="2569" width="35.42578125" style="111" customWidth="1"/>
    <col min="2570" max="2570" width="12.5703125" style="111" customWidth="1"/>
    <col min="2571" max="2571" width="12.140625" style="111" customWidth="1"/>
    <col min="2572" max="2572" width="11.5703125" style="111" customWidth="1"/>
    <col min="2573" max="2574" width="11.42578125" style="111" customWidth="1"/>
    <col min="2575" max="2575" width="12.7109375" style="111" customWidth="1"/>
    <col min="2576" max="2578" width="11.42578125" style="111" customWidth="1"/>
    <col min="2579" max="2579" width="19" style="111" customWidth="1"/>
    <col min="2580" max="2816" width="11.42578125" style="111"/>
    <col min="2817" max="2817" width="0.85546875" style="111" customWidth="1"/>
    <col min="2818" max="2818" width="4.85546875" style="111" customWidth="1"/>
    <col min="2819" max="2819" width="30.42578125" style="111" customWidth="1"/>
    <col min="2820" max="2820" width="11.7109375" style="111" customWidth="1"/>
    <col min="2821" max="2821" width="13.7109375" style="111" customWidth="1"/>
    <col min="2822" max="2823" width="11.7109375" style="111" bestFit="1" customWidth="1"/>
    <col min="2824" max="2824" width="6.140625" style="111" customWidth="1"/>
    <col min="2825" max="2825" width="35.42578125" style="111" customWidth="1"/>
    <col min="2826" max="2826" width="12.5703125" style="111" customWidth="1"/>
    <col min="2827" max="2827" width="12.140625" style="111" customWidth="1"/>
    <col min="2828" max="2828" width="11.5703125" style="111" customWidth="1"/>
    <col min="2829" max="2830" width="11.42578125" style="111" customWidth="1"/>
    <col min="2831" max="2831" width="12.7109375" style="111" customWidth="1"/>
    <col min="2832" max="2834" width="11.42578125" style="111" customWidth="1"/>
    <col min="2835" max="2835" width="19" style="111" customWidth="1"/>
    <col min="2836" max="3072" width="11.42578125" style="111"/>
    <col min="3073" max="3073" width="0.85546875" style="111" customWidth="1"/>
    <col min="3074" max="3074" width="4.85546875" style="111" customWidth="1"/>
    <col min="3075" max="3075" width="30.42578125" style="111" customWidth="1"/>
    <col min="3076" max="3076" width="11.7109375" style="111" customWidth="1"/>
    <col min="3077" max="3077" width="13.7109375" style="111" customWidth="1"/>
    <col min="3078" max="3079" width="11.7109375" style="111" bestFit="1" customWidth="1"/>
    <col min="3080" max="3080" width="6.140625" style="111" customWidth="1"/>
    <col min="3081" max="3081" width="35.42578125" style="111" customWidth="1"/>
    <col min="3082" max="3082" width="12.5703125" style="111" customWidth="1"/>
    <col min="3083" max="3083" width="12.140625" style="111" customWidth="1"/>
    <col min="3084" max="3084" width="11.5703125" style="111" customWidth="1"/>
    <col min="3085" max="3086" width="11.42578125" style="111" customWidth="1"/>
    <col min="3087" max="3087" width="12.7109375" style="111" customWidth="1"/>
    <col min="3088" max="3090" width="11.42578125" style="111" customWidth="1"/>
    <col min="3091" max="3091" width="19" style="111" customWidth="1"/>
    <col min="3092" max="3328" width="11.42578125" style="111"/>
    <col min="3329" max="3329" width="0.85546875" style="111" customWidth="1"/>
    <col min="3330" max="3330" width="4.85546875" style="111" customWidth="1"/>
    <col min="3331" max="3331" width="30.42578125" style="111" customWidth="1"/>
    <col min="3332" max="3332" width="11.7109375" style="111" customWidth="1"/>
    <col min="3333" max="3333" width="13.7109375" style="111" customWidth="1"/>
    <col min="3334" max="3335" width="11.7109375" style="111" bestFit="1" customWidth="1"/>
    <col min="3336" max="3336" width="6.140625" style="111" customWidth="1"/>
    <col min="3337" max="3337" width="35.42578125" style="111" customWidth="1"/>
    <col min="3338" max="3338" width="12.5703125" style="111" customWidth="1"/>
    <col min="3339" max="3339" width="12.140625" style="111" customWidth="1"/>
    <col min="3340" max="3340" width="11.5703125" style="111" customWidth="1"/>
    <col min="3341" max="3342" width="11.42578125" style="111" customWidth="1"/>
    <col min="3343" max="3343" width="12.7109375" style="111" customWidth="1"/>
    <col min="3344" max="3346" width="11.42578125" style="111" customWidth="1"/>
    <col min="3347" max="3347" width="19" style="111" customWidth="1"/>
    <col min="3348" max="3584" width="11.42578125" style="111"/>
    <col min="3585" max="3585" width="0.85546875" style="111" customWidth="1"/>
    <col min="3586" max="3586" width="4.85546875" style="111" customWidth="1"/>
    <col min="3587" max="3587" width="30.42578125" style="111" customWidth="1"/>
    <col min="3588" max="3588" width="11.7109375" style="111" customWidth="1"/>
    <col min="3589" max="3589" width="13.7109375" style="111" customWidth="1"/>
    <col min="3590" max="3591" width="11.7109375" style="111" bestFit="1" customWidth="1"/>
    <col min="3592" max="3592" width="6.140625" style="111" customWidth="1"/>
    <col min="3593" max="3593" width="35.42578125" style="111" customWidth="1"/>
    <col min="3594" max="3594" width="12.5703125" style="111" customWidth="1"/>
    <col min="3595" max="3595" width="12.140625" style="111" customWidth="1"/>
    <col min="3596" max="3596" width="11.5703125" style="111" customWidth="1"/>
    <col min="3597" max="3598" width="11.42578125" style="111" customWidth="1"/>
    <col min="3599" max="3599" width="12.7109375" style="111" customWidth="1"/>
    <col min="3600" max="3602" width="11.42578125" style="111" customWidth="1"/>
    <col min="3603" max="3603" width="19" style="111" customWidth="1"/>
    <col min="3604" max="3840" width="11.42578125" style="111"/>
    <col min="3841" max="3841" width="0.85546875" style="111" customWidth="1"/>
    <col min="3842" max="3842" width="4.85546875" style="111" customWidth="1"/>
    <col min="3843" max="3843" width="30.42578125" style="111" customWidth="1"/>
    <col min="3844" max="3844" width="11.7109375" style="111" customWidth="1"/>
    <col min="3845" max="3845" width="13.7109375" style="111" customWidth="1"/>
    <col min="3846" max="3847" width="11.7109375" style="111" bestFit="1" customWidth="1"/>
    <col min="3848" max="3848" width="6.140625" style="111" customWidth="1"/>
    <col min="3849" max="3849" width="35.42578125" style="111" customWidth="1"/>
    <col min="3850" max="3850" width="12.5703125" style="111" customWidth="1"/>
    <col min="3851" max="3851" width="12.140625" style="111" customWidth="1"/>
    <col min="3852" max="3852" width="11.5703125" style="111" customWidth="1"/>
    <col min="3853" max="3854" width="11.42578125" style="111" customWidth="1"/>
    <col min="3855" max="3855" width="12.7109375" style="111" customWidth="1"/>
    <col min="3856" max="3858" width="11.42578125" style="111" customWidth="1"/>
    <col min="3859" max="3859" width="19" style="111" customWidth="1"/>
    <col min="3860" max="4096" width="11.42578125" style="111"/>
    <col min="4097" max="4097" width="0.85546875" style="111" customWidth="1"/>
    <col min="4098" max="4098" width="4.85546875" style="111" customWidth="1"/>
    <col min="4099" max="4099" width="30.42578125" style="111" customWidth="1"/>
    <col min="4100" max="4100" width="11.7109375" style="111" customWidth="1"/>
    <col min="4101" max="4101" width="13.7109375" style="111" customWidth="1"/>
    <col min="4102" max="4103" width="11.7109375" style="111" bestFit="1" customWidth="1"/>
    <col min="4104" max="4104" width="6.140625" style="111" customWidth="1"/>
    <col min="4105" max="4105" width="35.42578125" style="111" customWidth="1"/>
    <col min="4106" max="4106" width="12.5703125" style="111" customWidth="1"/>
    <col min="4107" max="4107" width="12.140625" style="111" customWidth="1"/>
    <col min="4108" max="4108" width="11.5703125" style="111" customWidth="1"/>
    <col min="4109" max="4110" width="11.42578125" style="111" customWidth="1"/>
    <col min="4111" max="4111" width="12.7109375" style="111" customWidth="1"/>
    <col min="4112" max="4114" width="11.42578125" style="111" customWidth="1"/>
    <col min="4115" max="4115" width="19" style="111" customWidth="1"/>
    <col min="4116" max="4352" width="11.42578125" style="111"/>
    <col min="4353" max="4353" width="0.85546875" style="111" customWidth="1"/>
    <col min="4354" max="4354" width="4.85546875" style="111" customWidth="1"/>
    <col min="4355" max="4355" width="30.42578125" style="111" customWidth="1"/>
    <col min="4356" max="4356" width="11.7109375" style="111" customWidth="1"/>
    <col min="4357" max="4357" width="13.7109375" style="111" customWidth="1"/>
    <col min="4358" max="4359" width="11.7109375" style="111" bestFit="1" customWidth="1"/>
    <col min="4360" max="4360" width="6.140625" style="111" customWidth="1"/>
    <col min="4361" max="4361" width="35.42578125" style="111" customWidth="1"/>
    <col min="4362" max="4362" width="12.5703125" style="111" customWidth="1"/>
    <col min="4363" max="4363" width="12.140625" style="111" customWidth="1"/>
    <col min="4364" max="4364" width="11.5703125" style="111" customWidth="1"/>
    <col min="4365" max="4366" width="11.42578125" style="111" customWidth="1"/>
    <col min="4367" max="4367" width="12.7109375" style="111" customWidth="1"/>
    <col min="4368" max="4370" width="11.42578125" style="111" customWidth="1"/>
    <col min="4371" max="4371" width="19" style="111" customWidth="1"/>
    <col min="4372" max="4608" width="11.42578125" style="111"/>
    <col min="4609" max="4609" width="0.85546875" style="111" customWidth="1"/>
    <col min="4610" max="4610" width="4.85546875" style="111" customWidth="1"/>
    <col min="4611" max="4611" width="30.42578125" style="111" customWidth="1"/>
    <col min="4612" max="4612" width="11.7109375" style="111" customWidth="1"/>
    <col min="4613" max="4613" width="13.7109375" style="111" customWidth="1"/>
    <col min="4614" max="4615" width="11.7109375" style="111" bestFit="1" customWidth="1"/>
    <col min="4616" max="4616" width="6.140625" style="111" customWidth="1"/>
    <col min="4617" max="4617" width="35.42578125" style="111" customWidth="1"/>
    <col min="4618" max="4618" width="12.5703125" style="111" customWidth="1"/>
    <col min="4619" max="4619" width="12.140625" style="111" customWidth="1"/>
    <col min="4620" max="4620" width="11.5703125" style="111" customWidth="1"/>
    <col min="4621" max="4622" width="11.42578125" style="111" customWidth="1"/>
    <col min="4623" max="4623" width="12.7109375" style="111" customWidth="1"/>
    <col min="4624" max="4626" width="11.42578125" style="111" customWidth="1"/>
    <col min="4627" max="4627" width="19" style="111" customWidth="1"/>
    <col min="4628" max="4864" width="11.42578125" style="111"/>
    <col min="4865" max="4865" width="0.85546875" style="111" customWidth="1"/>
    <col min="4866" max="4866" width="4.85546875" style="111" customWidth="1"/>
    <col min="4867" max="4867" width="30.42578125" style="111" customWidth="1"/>
    <col min="4868" max="4868" width="11.7109375" style="111" customWidth="1"/>
    <col min="4869" max="4869" width="13.7109375" style="111" customWidth="1"/>
    <col min="4870" max="4871" width="11.7109375" style="111" bestFit="1" customWidth="1"/>
    <col min="4872" max="4872" width="6.140625" style="111" customWidth="1"/>
    <col min="4873" max="4873" width="35.42578125" style="111" customWidth="1"/>
    <col min="4874" max="4874" width="12.5703125" style="111" customWidth="1"/>
    <col min="4875" max="4875" width="12.140625" style="111" customWidth="1"/>
    <col min="4876" max="4876" width="11.5703125" style="111" customWidth="1"/>
    <col min="4877" max="4878" width="11.42578125" style="111" customWidth="1"/>
    <col min="4879" max="4879" width="12.7109375" style="111" customWidth="1"/>
    <col min="4880" max="4882" width="11.42578125" style="111" customWidth="1"/>
    <col min="4883" max="4883" width="19" style="111" customWidth="1"/>
    <col min="4884" max="5120" width="11.42578125" style="111"/>
    <col min="5121" max="5121" width="0.85546875" style="111" customWidth="1"/>
    <col min="5122" max="5122" width="4.85546875" style="111" customWidth="1"/>
    <col min="5123" max="5123" width="30.42578125" style="111" customWidth="1"/>
    <col min="5124" max="5124" width="11.7109375" style="111" customWidth="1"/>
    <col min="5125" max="5125" width="13.7109375" style="111" customWidth="1"/>
    <col min="5126" max="5127" width="11.7109375" style="111" bestFit="1" customWidth="1"/>
    <col min="5128" max="5128" width="6.140625" style="111" customWidth="1"/>
    <col min="5129" max="5129" width="35.42578125" style="111" customWidth="1"/>
    <col min="5130" max="5130" width="12.5703125" style="111" customWidth="1"/>
    <col min="5131" max="5131" width="12.140625" style="111" customWidth="1"/>
    <col min="5132" max="5132" width="11.5703125" style="111" customWidth="1"/>
    <col min="5133" max="5134" width="11.42578125" style="111" customWidth="1"/>
    <col min="5135" max="5135" width="12.7109375" style="111" customWidth="1"/>
    <col min="5136" max="5138" width="11.42578125" style="111" customWidth="1"/>
    <col min="5139" max="5139" width="19" style="111" customWidth="1"/>
    <col min="5140" max="5376" width="11.42578125" style="111"/>
    <col min="5377" max="5377" width="0.85546875" style="111" customWidth="1"/>
    <col min="5378" max="5378" width="4.85546875" style="111" customWidth="1"/>
    <col min="5379" max="5379" width="30.42578125" style="111" customWidth="1"/>
    <col min="5380" max="5380" width="11.7109375" style="111" customWidth="1"/>
    <col min="5381" max="5381" width="13.7109375" style="111" customWidth="1"/>
    <col min="5382" max="5383" width="11.7109375" style="111" bestFit="1" customWidth="1"/>
    <col min="5384" max="5384" width="6.140625" style="111" customWidth="1"/>
    <col min="5385" max="5385" width="35.42578125" style="111" customWidth="1"/>
    <col min="5386" max="5386" width="12.5703125" style="111" customWidth="1"/>
    <col min="5387" max="5387" width="12.140625" style="111" customWidth="1"/>
    <col min="5388" max="5388" width="11.5703125" style="111" customWidth="1"/>
    <col min="5389" max="5390" width="11.42578125" style="111" customWidth="1"/>
    <col min="5391" max="5391" width="12.7109375" style="111" customWidth="1"/>
    <col min="5392" max="5394" width="11.42578125" style="111" customWidth="1"/>
    <col min="5395" max="5395" width="19" style="111" customWidth="1"/>
    <col min="5396" max="5632" width="11.42578125" style="111"/>
    <col min="5633" max="5633" width="0.85546875" style="111" customWidth="1"/>
    <col min="5634" max="5634" width="4.85546875" style="111" customWidth="1"/>
    <col min="5635" max="5635" width="30.42578125" style="111" customWidth="1"/>
    <col min="5636" max="5636" width="11.7109375" style="111" customWidth="1"/>
    <col min="5637" max="5637" width="13.7109375" style="111" customWidth="1"/>
    <col min="5638" max="5639" width="11.7109375" style="111" bestFit="1" customWidth="1"/>
    <col min="5640" max="5640" width="6.140625" style="111" customWidth="1"/>
    <col min="5641" max="5641" width="35.42578125" style="111" customWidth="1"/>
    <col min="5642" max="5642" width="12.5703125" style="111" customWidth="1"/>
    <col min="5643" max="5643" width="12.140625" style="111" customWidth="1"/>
    <col min="5644" max="5644" width="11.5703125" style="111" customWidth="1"/>
    <col min="5645" max="5646" width="11.42578125" style="111" customWidth="1"/>
    <col min="5647" max="5647" width="12.7109375" style="111" customWidth="1"/>
    <col min="5648" max="5650" width="11.42578125" style="111" customWidth="1"/>
    <col min="5651" max="5651" width="19" style="111" customWidth="1"/>
    <col min="5652" max="5888" width="11.42578125" style="111"/>
    <col min="5889" max="5889" width="0.85546875" style="111" customWidth="1"/>
    <col min="5890" max="5890" width="4.85546875" style="111" customWidth="1"/>
    <col min="5891" max="5891" width="30.42578125" style="111" customWidth="1"/>
    <col min="5892" max="5892" width="11.7109375" style="111" customWidth="1"/>
    <col min="5893" max="5893" width="13.7109375" style="111" customWidth="1"/>
    <col min="5894" max="5895" width="11.7109375" style="111" bestFit="1" customWidth="1"/>
    <col min="5896" max="5896" width="6.140625" style="111" customWidth="1"/>
    <col min="5897" max="5897" width="35.42578125" style="111" customWidth="1"/>
    <col min="5898" max="5898" width="12.5703125" style="111" customWidth="1"/>
    <col min="5899" max="5899" width="12.140625" style="111" customWidth="1"/>
    <col min="5900" max="5900" width="11.5703125" style="111" customWidth="1"/>
    <col min="5901" max="5902" width="11.42578125" style="111" customWidth="1"/>
    <col min="5903" max="5903" width="12.7109375" style="111" customWidth="1"/>
    <col min="5904" max="5906" width="11.42578125" style="111" customWidth="1"/>
    <col min="5907" max="5907" width="19" style="111" customWidth="1"/>
    <col min="5908" max="6144" width="11.42578125" style="111"/>
    <col min="6145" max="6145" width="0.85546875" style="111" customWidth="1"/>
    <col min="6146" max="6146" width="4.85546875" style="111" customWidth="1"/>
    <col min="6147" max="6147" width="30.42578125" style="111" customWidth="1"/>
    <col min="6148" max="6148" width="11.7109375" style="111" customWidth="1"/>
    <col min="6149" max="6149" width="13.7109375" style="111" customWidth="1"/>
    <col min="6150" max="6151" width="11.7109375" style="111" bestFit="1" customWidth="1"/>
    <col min="6152" max="6152" width="6.140625" style="111" customWidth="1"/>
    <col min="6153" max="6153" width="35.42578125" style="111" customWidth="1"/>
    <col min="6154" max="6154" width="12.5703125" style="111" customWidth="1"/>
    <col min="6155" max="6155" width="12.140625" style="111" customWidth="1"/>
    <col min="6156" max="6156" width="11.5703125" style="111" customWidth="1"/>
    <col min="6157" max="6158" width="11.42578125" style="111" customWidth="1"/>
    <col min="6159" max="6159" width="12.7109375" style="111" customWidth="1"/>
    <col min="6160" max="6162" width="11.42578125" style="111" customWidth="1"/>
    <col min="6163" max="6163" width="19" style="111" customWidth="1"/>
    <col min="6164" max="6400" width="11.42578125" style="111"/>
    <col min="6401" max="6401" width="0.85546875" style="111" customWidth="1"/>
    <col min="6402" max="6402" width="4.85546875" style="111" customWidth="1"/>
    <col min="6403" max="6403" width="30.42578125" style="111" customWidth="1"/>
    <col min="6404" max="6404" width="11.7109375" style="111" customWidth="1"/>
    <col min="6405" max="6405" width="13.7109375" style="111" customWidth="1"/>
    <col min="6406" max="6407" width="11.7109375" style="111" bestFit="1" customWidth="1"/>
    <col min="6408" max="6408" width="6.140625" style="111" customWidth="1"/>
    <col min="6409" max="6409" width="35.42578125" style="111" customWidth="1"/>
    <col min="6410" max="6410" width="12.5703125" style="111" customWidth="1"/>
    <col min="6411" max="6411" width="12.140625" style="111" customWidth="1"/>
    <col min="6412" max="6412" width="11.5703125" style="111" customWidth="1"/>
    <col min="6413" max="6414" width="11.42578125" style="111" customWidth="1"/>
    <col min="6415" max="6415" width="12.7109375" style="111" customWidth="1"/>
    <col min="6416" max="6418" width="11.42578125" style="111" customWidth="1"/>
    <col min="6419" max="6419" width="19" style="111" customWidth="1"/>
    <col min="6420" max="6656" width="11.42578125" style="111"/>
    <col min="6657" max="6657" width="0.85546875" style="111" customWidth="1"/>
    <col min="6658" max="6658" width="4.85546875" style="111" customWidth="1"/>
    <col min="6659" max="6659" width="30.42578125" style="111" customWidth="1"/>
    <col min="6660" max="6660" width="11.7109375" style="111" customWidth="1"/>
    <col min="6661" max="6661" width="13.7109375" style="111" customWidth="1"/>
    <col min="6662" max="6663" width="11.7109375" style="111" bestFit="1" customWidth="1"/>
    <col min="6664" max="6664" width="6.140625" style="111" customWidth="1"/>
    <col min="6665" max="6665" width="35.42578125" style="111" customWidth="1"/>
    <col min="6666" max="6666" width="12.5703125" style="111" customWidth="1"/>
    <col min="6667" max="6667" width="12.140625" style="111" customWidth="1"/>
    <col min="6668" max="6668" width="11.5703125" style="111" customWidth="1"/>
    <col min="6669" max="6670" width="11.42578125" style="111" customWidth="1"/>
    <col min="6671" max="6671" width="12.7109375" style="111" customWidth="1"/>
    <col min="6672" max="6674" width="11.42578125" style="111" customWidth="1"/>
    <col min="6675" max="6675" width="19" style="111" customWidth="1"/>
    <col min="6676" max="6912" width="11.42578125" style="111"/>
    <col min="6913" max="6913" width="0.85546875" style="111" customWidth="1"/>
    <col min="6914" max="6914" width="4.85546875" style="111" customWidth="1"/>
    <col min="6915" max="6915" width="30.42578125" style="111" customWidth="1"/>
    <col min="6916" max="6916" width="11.7109375" style="111" customWidth="1"/>
    <col min="6917" max="6917" width="13.7109375" style="111" customWidth="1"/>
    <col min="6918" max="6919" width="11.7109375" style="111" bestFit="1" customWidth="1"/>
    <col min="6920" max="6920" width="6.140625" style="111" customWidth="1"/>
    <col min="6921" max="6921" width="35.42578125" style="111" customWidth="1"/>
    <col min="6922" max="6922" width="12.5703125" style="111" customWidth="1"/>
    <col min="6923" max="6923" width="12.140625" style="111" customWidth="1"/>
    <col min="6924" max="6924" width="11.5703125" style="111" customWidth="1"/>
    <col min="6925" max="6926" width="11.42578125" style="111" customWidth="1"/>
    <col min="6927" max="6927" width="12.7109375" style="111" customWidth="1"/>
    <col min="6928" max="6930" width="11.42578125" style="111" customWidth="1"/>
    <col min="6931" max="6931" width="19" style="111" customWidth="1"/>
    <col min="6932" max="7168" width="11.42578125" style="111"/>
    <col min="7169" max="7169" width="0.85546875" style="111" customWidth="1"/>
    <col min="7170" max="7170" width="4.85546875" style="111" customWidth="1"/>
    <col min="7171" max="7171" width="30.42578125" style="111" customWidth="1"/>
    <col min="7172" max="7172" width="11.7109375" style="111" customWidth="1"/>
    <col min="7173" max="7173" width="13.7109375" style="111" customWidth="1"/>
    <col min="7174" max="7175" width="11.7109375" style="111" bestFit="1" customWidth="1"/>
    <col min="7176" max="7176" width="6.140625" style="111" customWidth="1"/>
    <col min="7177" max="7177" width="35.42578125" style="111" customWidth="1"/>
    <col min="7178" max="7178" width="12.5703125" style="111" customWidth="1"/>
    <col min="7179" max="7179" width="12.140625" style="111" customWidth="1"/>
    <col min="7180" max="7180" width="11.5703125" style="111" customWidth="1"/>
    <col min="7181" max="7182" width="11.42578125" style="111" customWidth="1"/>
    <col min="7183" max="7183" width="12.7109375" style="111" customWidth="1"/>
    <col min="7184" max="7186" width="11.42578125" style="111" customWidth="1"/>
    <col min="7187" max="7187" width="19" style="111" customWidth="1"/>
    <col min="7188" max="7424" width="11.42578125" style="111"/>
    <col min="7425" max="7425" width="0.85546875" style="111" customWidth="1"/>
    <col min="7426" max="7426" width="4.85546875" style="111" customWidth="1"/>
    <col min="7427" max="7427" width="30.42578125" style="111" customWidth="1"/>
    <col min="7428" max="7428" width="11.7109375" style="111" customWidth="1"/>
    <col min="7429" max="7429" width="13.7109375" style="111" customWidth="1"/>
    <col min="7430" max="7431" width="11.7109375" style="111" bestFit="1" customWidth="1"/>
    <col min="7432" max="7432" width="6.140625" style="111" customWidth="1"/>
    <col min="7433" max="7433" width="35.42578125" style="111" customWidth="1"/>
    <col min="7434" max="7434" width="12.5703125" style="111" customWidth="1"/>
    <col min="7435" max="7435" width="12.140625" style="111" customWidth="1"/>
    <col min="7436" max="7436" width="11.5703125" style="111" customWidth="1"/>
    <col min="7437" max="7438" width="11.42578125" style="111" customWidth="1"/>
    <col min="7439" max="7439" width="12.7109375" style="111" customWidth="1"/>
    <col min="7440" max="7442" width="11.42578125" style="111" customWidth="1"/>
    <col min="7443" max="7443" width="19" style="111" customWidth="1"/>
    <col min="7444" max="7680" width="11.42578125" style="111"/>
    <col min="7681" max="7681" width="0.85546875" style="111" customWidth="1"/>
    <col min="7682" max="7682" width="4.85546875" style="111" customWidth="1"/>
    <col min="7683" max="7683" width="30.42578125" style="111" customWidth="1"/>
    <col min="7684" max="7684" width="11.7109375" style="111" customWidth="1"/>
    <col min="7685" max="7685" width="13.7109375" style="111" customWidth="1"/>
    <col min="7686" max="7687" width="11.7109375" style="111" bestFit="1" customWidth="1"/>
    <col min="7688" max="7688" width="6.140625" style="111" customWidth="1"/>
    <col min="7689" max="7689" width="35.42578125" style="111" customWidth="1"/>
    <col min="7690" max="7690" width="12.5703125" style="111" customWidth="1"/>
    <col min="7691" max="7691" width="12.140625" style="111" customWidth="1"/>
    <col min="7692" max="7692" width="11.5703125" style="111" customWidth="1"/>
    <col min="7693" max="7694" width="11.42578125" style="111" customWidth="1"/>
    <col min="7695" max="7695" width="12.7109375" style="111" customWidth="1"/>
    <col min="7696" max="7698" width="11.42578125" style="111" customWidth="1"/>
    <col min="7699" max="7699" width="19" style="111" customWidth="1"/>
    <col min="7700" max="7936" width="11.42578125" style="111"/>
    <col min="7937" max="7937" width="0.85546875" style="111" customWidth="1"/>
    <col min="7938" max="7938" width="4.85546875" style="111" customWidth="1"/>
    <col min="7939" max="7939" width="30.42578125" style="111" customWidth="1"/>
    <col min="7940" max="7940" width="11.7109375" style="111" customWidth="1"/>
    <col min="7941" max="7941" width="13.7109375" style="111" customWidth="1"/>
    <col min="7942" max="7943" width="11.7109375" style="111" bestFit="1" customWidth="1"/>
    <col min="7944" max="7944" width="6.140625" style="111" customWidth="1"/>
    <col min="7945" max="7945" width="35.42578125" style="111" customWidth="1"/>
    <col min="7946" max="7946" width="12.5703125" style="111" customWidth="1"/>
    <col min="7947" max="7947" width="12.140625" style="111" customWidth="1"/>
    <col min="7948" max="7948" width="11.5703125" style="111" customWidth="1"/>
    <col min="7949" max="7950" width="11.42578125" style="111" customWidth="1"/>
    <col min="7951" max="7951" width="12.7109375" style="111" customWidth="1"/>
    <col min="7952" max="7954" width="11.42578125" style="111" customWidth="1"/>
    <col min="7955" max="7955" width="19" style="111" customWidth="1"/>
    <col min="7956" max="8192" width="11.42578125" style="111"/>
    <col min="8193" max="8193" width="0.85546875" style="111" customWidth="1"/>
    <col min="8194" max="8194" width="4.85546875" style="111" customWidth="1"/>
    <col min="8195" max="8195" width="30.42578125" style="111" customWidth="1"/>
    <col min="8196" max="8196" width="11.7109375" style="111" customWidth="1"/>
    <col min="8197" max="8197" width="13.7109375" style="111" customWidth="1"/>
    <col min="8198" max="8199" width="11.7109375" style="111" bestFit="1" customWidth="1"/>
    <col min="8200" max="8200" width="6.140625" style="111" customWidth="1"/>
    <col min="8201" max="8201" width="35.42578125" style="111" customWidth="1"/>
    <col min="8202" max="8202" width="12.5703125" style="111" customWidth="1"/>
    <col min="8203" max="8203" width="12.140625" style="111" customWidth="1"/>
    <col min="8204" max="8204" width="11.5703125" style="111" customWidth="1"/>
    <col min="8205" max="8206" width="11.42578125" style="111" customWidth="1"/>
    <col min="8207" max="8207" width="12.7109375" style="111" customWidth="1"/>
    <col min="8208" max="8210" width="11.42578125" style="111" customWidth="1"/>
    <col min="8211" max="8211" width="19" style="111" customWidth="1"/>
    <col min="8212" max="8448" width="11.42578125" style="111"/>
    <col min="8449" max="8449" width="0.85546875" style="111" customWidth="1"/>
    <col min="8450" max="8450" width="4.85546875" style="111" customWidth="1"/>
    <col min="8451" max="8451" width="30.42578125" style="111" customWidth="1"/>
    <col min="8452" max="8452" width="11.7109375" style="111" customWidth="1"/>
    <col min="8453" max="8453" width="13.7109375" style="111" customWidth="1"/>
    <col min="8454" max="8455" width="11.7109375" style="111" bestFit="1" customWidth="1"/>
    <col min="8456" max="8456" width="6.140625" style="111" customWidth="1"/>
    <col min="8457" max="8457" width="35.42578125" style="111" customWidth="1"/>
    <col min="8458" max="8458" width="12.5703125" style="111" customWidth="1"/>
    <col min="8459" max="8459" width="12.140625" style="111" customWidth="1"/>
    <col min="8460" max="8460" width="11.5703125" style="111" customWidth="1"/>
    <col min="8461" max="8462" width="11.42578125" style="111" customWidth="1"/>
    <col min="8463" max="8463" width="12.7109375" style="111" customWidth="1"/>
    <col min="8464" max="8466" width="11.42578125" style="111" customWidth="1"/>
    <col min="8467" max="8467" width="19" style="111" customWidth="1"/>
    <col min="8468" max="8704" width="11.42578125" style="111"/>
    <col min="8705" max="8705" width="0.85546875" style="111" customWidth="1"/>
    <col min="8706" max="8706" width="4.85546875" style="111" customWidth="1"/>
    <col min="8707" max="8707" width="30.42578125" style="111" customWidth="1"/>
    <col min="8708" max="8708" width="11.7109375" style="111" customWidth="1"/>
    <col min="8709" max="8709" width="13.7109375" style="111" customWidth="1"/>
    <col min="8710" max="8711" width="11.7109375" style="111" bestFit="1" customWidth="1"/>
    <col min="8712" max="8712" width="6.140625" style="111" customWidth="1"/>
    <col min="8713" max="8713" width="35.42578125" style="111" customWidth="1"/>
    <col min="8714" max="8714" width="12.5703125" style="111" customWidth="1"/>
    <col min="8715" max="8715" width="12.140625" style="111" customWidth="1"/>
    <col min="8716" max="8716" width="11.5703125" style="111" customWidth="1"/>
    <col min="8717" max="8718" width="11.42578125" style="111" customWidth="1"/>
    <col min="8719" max="8719" width="12.7109375" style="111" customWidth="1"/>
    <col min="8720" max="8722" width="11.42578125" style="111" customWidth="1"/>
    <col min="8723" max="8723" width="19" style="111" customWidth="1"/>
    <col min="8724" max="8960" width="11.42578125" style="111"/>
    <col min="8961" max="8961" width="0.85546875" style="111" customWidth="1"/>
    <col min="8962" max="8962" width="4.85546875" style="111" customWidth="1"/>
    <col min="8963" max="8963" width="30.42578125" style="111" customWidth="1"/>
    <col min="8964" max="8964" width="11.7109375" style="111" customWidth="1"/>
    <col min="8965" max="8965" width="13.7109375" style="111" customWidth="1"/>
    <col min="8966" max="8967" width="11.7109375" style="111" bestFit="1" customWidth="1"/>
    <col min="8968" max="8968" width="6.140625" style="111" customWidth="1"/>
    <col min="8969" max="8969" width="35.42578125" style="111" customWidth="1"/>
    <col min="8970" max="8970" width="12.5703125" style="111" customWidth="1"/>
    <col min="8971" max="8971" width="12.140625" style="111" customWidth="1"/>
    <col min="8972" max="8972" width="11.5703125" style="111" customWidth="1"/>
    <col min="8973" max="8974" width="11.42578125" style="111" customWidth="1"/>
    <col min="8975" max="8975" width="12.7109375" style="111" customWidth="1"/>
    <col min="8976" max="8978" width="11.42578125" style="111" customWidth="1"/>
    <col min="8979" max="8979" width="19" style="111" customWidth="1"/>
    <col min="8980" max="9216" width="11.42578125" style="111"/>
    <col min="9217" max="9217" width="0.85546875" style="111" customWidth="1"/>
    <col min="9218" max="9218" width="4.85546875" style="111" customWidth="1"/>
    <col min="9219" max="9219" width="30.42578125" style="111" customWidth="1"/>
    <col min="9220" max="9220" width="11.7109375" style="111" customWidth="1"/>
    <col min="9221" max="9221" width="13.7109375" style="111" customWidth="1"/>
    <col min="9222" max="9223" width="11.7109375" style="111" bestFit="1" customWidth="1"/>
    <col min="9224" max="9224" width="6.140625" style="111" customWidth="1"/>
    <col min="9225" max="9225" width="35.42578125" style="111" customWidth="1"/>
    <col min="9226" max="9226" width="12.5703125" style="111" customWidth="1"/>
    <col min="9227" max="9227" width="12.140625" style="111" customWidth="1"/>
    <col min="9228" max="9228" width="11.5703125" style="111" customWidth="1"/>
    <col min="9229" max="9230" width="11.42578125" style="111" customWidth="1"/>
    <col min="9231" max="9231" width="12.7109375" style="111" customWidth="1"/>
    <col min="9232" max="9234" width="11.42578125" style="111" customWidth="1"/>
    <col min="9235" max="9235" width="19" style="111" customWidth="1"/>
    <col min="9236" max="9472" width="11.42578125" style="111"/>
    <col min="9473" max="9473" width="0.85546875" style="111" customWidth="1"/>
    <col min="9474" max="9474" width="4.85546875" style="111" customWidth="1"/>
    <col min="9475" max="9475" width="30.42578125" style="111" customWidth="1"/>
    <col min="9476" max="9476" width="11.7109375" style="111" customWidth="1"/>
    <col min="9477" max="9477" width="13.7109375" style="111" customWidth="1"/>
    <col min="9478" max="9479" width="11.7109375" style="111" bestFit="1" customWidth="1"/>
    <col min="9480" max="9480" width="6.140625" style="111" customWidth="1"/>
    <col min="9481" max="9481" width="35.42578125" style="111" customWidth="1"/>
    <col min="9482" max="9482" width="12.5703125" style="111" customWidth="1"/>
    <col min="9483" max="9483" width="12.140625" style="111" customWidth="1"/>
    <col min="9484" max="9484" width="11.5703125" style="111" customWidth="1"/>
    <col min="9485" max="9486" width="11.42578125" style="111" customWidth="1"/>
    <col min="9487" max="9487" width="12.7109375" style="111" customWidth="1"/>
    <col min="9488" max="9490" width="11.42578125" style="111" customWidth="1"/>
    <col min="9491" max="9491" width="19" style="111" customWidth="1"/>
    <col min="9492" max="9728" width="11.42578125" style="111"/>
    <col min="9729" max="9729" width="0.85546875" style="111" customWidth="1"/>
    <col min="9730" max="9730" width="4.85546875" style="111" customWidth="1"/>
    <col min="9731" max="9731" width="30.42578125" style="111" customWidth="1"/>
    <col min="9732" max="9732" width="11.7109375" style="111" customWidth="1"/>
    <col min="9733" max="9733" width="13.7109375" style="111" customWidth="1"/>
    <col min="9734" max="9735" width="11.7109375" style="111" bestFit="1" customWidth="1"/>
    <col min="9736" max="9736" width="6.140625" style="111" customWidth="1"/>
    <col min="9737" max="9737" width="35.42578125" style="111" customWidth="1"/>
    <col min="9738" max="9738" width="12.5703125" style="111" customWidth="1"/>
    <col min="9739" max="9739" width="12.140625" style="111" customWidth="1"/>
    <col min="9740" max="9740" width="11.5703125" style="111" customWidth="1"/>
    <col min="9741" max="9742" width="11.42578125" style="111" customWidth="1"/>
    <col min="9743" max="9743" width="12.7109375" style="111" customWidth="1"/>
    <col min="9744" max="9746" width="11.42578125" style="111" customWidth="1"/>
    <col min="9747" max="9747" width="19" style="111" customWidth="1"/>
    <col min="9748" max="9984" width="11.42578125" style="111"/>
    <col min="9985" max="9985" width="0.85546875" style="111" customWidth="1"/>
    <col min="9986" max="9986" width="4.85546875" style="111" customWidth="1"/>
    <col min="9987" max="9987" width="30.42578125" style="111" customWidth="1"/>
    <col min="9988" max="9988" width="11.7109375" style="111" customWidth="1"/>
    <col min="9989" max="9989" width="13.7109375" style="111" customWidth="1"/>
    <col min="9990" max="9991" width="11.7109375" style="111" bestFit="1" customWidth="1"/>
    <col min="9992" max="9992" width="6.140625" style="111" customWidth="1"/>
    <col min="9993" max="9993" width="35.42578125" style="111" customWidth="1"/>
    <col min="9994" max="9994" width="12.5703125" style="111" customWidth="1"/>
    <col min="9995" max="9995" width="12.140625" style="111" customWidth="1"/>
    <col min="9996" max="9996" width="11.5703125" style="111" customWidth="1"/>
    <col min="9997" max="9998" width="11.42578125" style="111" customWidth="1"/>
    <col min="9999" max="9999" width="12.7109375" style="111" customWidth="1"/>
    <col min="10000" max="10002" width="11.42578125" style="111" customWidth="1"/>
    <col min="10003" max="10003" width="19" style="111" customWidth="1"/>
    <col min="10004" max="10240" width="11.42578125" style="111"/>
    <col min="10241" max="10241" width="0.85546875" style="111" customWidth="1"/>
    <col min="10242" max="10242" width="4.85546875" style="111" customWidth="1"/>
    <col min="10243" max="10243" width="30.42578125" style="111" customWidth="1"/>
    <col min="10244" max="10244" width="11.7109375" style="111" customWidth="1"/>
    <col min="10245" max="10245" width="13.7109375" style="111" customWidth="1"/>
    <col min="10246" max="10247" width="11.7109375" style="111" bestFit="1" customWidth="1"/>
    <col min="10248" max="10248" width="6.140625" style="111" customWidth="1"/>
    <col min="10249" max="10249" width="35.42578125" style="111" customWidth="1"/>
    <col min="10250" max="10250" width="12.5703125" style="111" customWidth="1"/>
    <col min="10251" max="10251" width="12.140625" style="111" customWidth="1"/>
    <col min="10252" max="10252" width="11.5703125" style="111" customWidth="1"/>
    <col min="10253" max="10254" width="11.42578125" style="111" customWidth="1"/>
    <col min="10255" max="10255" width="12.7109375" style="111" customWidth="1"/>
    <col min="10256" max="10258" width="11.42578125" style="111" customWidth="1"/>
    <col min="10259" max="10259" width="19" style="111" customWidth="1"/>
    <col min="10260" max="10496" width="11.42578125" style="111"/>
    <col min="10497" max="10497" width="0.85546875" style="111" customWidth="1"/>
    <col min="10498" max="10498" width="4.85546875" style="111" customWidth="1"/>
    <col min="10499" max="10499" width="30.42578125" style="111" customWidth="1"/>
    <col min="10500" max="10500" width="11.7109375" style="111" customWidth="1"/>
    <col min="10501" max="10501" width="13.7109375" style="111" customWidth="1"/>
    <col min="10502" max="10503" width="11.7109375" style="111" bestFit="1" customWidth="1"/>
    <col min="10504" max="10504" width="6.140625" style="111" customWidth="1"/>
    <col min="10505" max="10505" width="35.42578125" style="111" customWidth="1"/>
    <col min="10506" max="10506" width="12.5703125" style="111" customWidth="1"/>
    <col min="10507" max="10507" width="12.140625" style="111" customWidth="1"/>
    <col min="10508" max="10508" width="11.5703125" style="111" customWidth="1"/>
    <col min="10509" max="10510" width="11.42578125" style="111" customWidth="1"/>
    <col min="10511" max="10511" width="12.7109375" style="111" customWidth="1"/>
    <col min="10512" max="10514" width="11.42578125" style="111" customWidth="1"/>
    <col min="10515" max="10515" width="19" style="111" customWidth="1"/>
    <col min="10516" max="10752" width="11.42578125" style="111"/>
    <col min="10753" max="10753" width="0.85546875" style="111" customWidth="1"/>
    <col min="10754" max="10754" width="4.85546875" style="111" customWidth="1"/>
    <col min="10755" max="10755" width="30.42578125" style="111" customWidth="1"/>
    <col min="10756" max="10756" width="11.7109375" style="111" customWidth="1"/>
    <col min="10757" max="10757" width="13.7109375" style="111" customWidth="1"/>
    <col min="10758" max="10759" width="11.7109375" style="111" bestFit="1" customWidth="1"/>
    <col min="10760" max="10760" width="6.140625" style="111" customWidth="1"/>
    <col min="10761" max="10761" width="35.42578125" style="111" customWidth="1"/>
    <col min="10762" max="10762" width="12.5703125" style="111" customWidth="1"/>
    <col min="10763" max="10763" width="12.140625" style="111" customWidth="1"/>
    <col min="10764" max="10764" width="11.5703125" style="111" customWidth="1"/>
    <col min="10765" max="10766" width="11.42578125" style="111" customWidth="1"/>
    <col min="10767" max="10767" width="12.7109375" style="111" customWidth="1"/>
    <col min="10768" max="10770" width="11.42578125" style="111" customWidth="1"/>
    <col min="10771" max="10771" width="19" style="111" customWidth="1"/>
    <col min="10772" max="11008" width="11.42578125" style="111"/>
    <col min="11009" max="11009" width="0.85546875" style="111" customWidth="1"/>
    <col min="11010" max="11010" width="4.85546875" style="111" customWidth="1"/>
    <col min="11011" max="11011" width="30.42578125" style="111" customWidth="1"/>
    <col min="11012" max="11012" width="11.7109375" style="111" customWidth="1"/>
    <col min="11013" max="11013" width="13.7109375" style="111" customWidth="1"/>
    <col min="11014" max="11015" width="11.7109375" style="111" bestFit="1" customWidth="1"/>
    <col min="11016" max="11016" width="6.140625" style="111" customWidth="1"/>
    <col min="11017" max="11017" width="35.42578125" style="111" customWidth="1"/>
    <col min="11018" max="11018" width="12.5703125" style="111" customWidth="1"/>
    <col min="11019" max="11019" width="12.140625" style="111" customWidth="1"/>
    <col min="11020" max="11020" width="11.5703125" style="111" customWidth="1"/>
    <col min="11021" max="11022" width="11.42578125" style="111" customWidth="1"/>
    <col min="11023" max="11023" width="12.7109375" style="111" customWidth="1"/>
    <col min="11024" max="11026" width="11.42578125" style="111" customWidth="1"/>
    <col min="11027" max="11027" width="19" style="111" customWidth="1"/>
    <col min="11028" max="11264" width="11.42578125" style="111"/>
    <col min="11265" max="11265" width="0.85546875" style="111" customWidth="1"/>
    <col min="11266" max="11266" width="4.85546875" style="111" customWidth="1"/>
    <col min="11267" max="11267" width="30.42578125" style="111" customWidth="1"/>
    <col min="11268" max="11268" width="11.7109375" style="111" customWidth="1"/>
    <col min="11269" max="11269" width="13.7109375" style="111" customWidth="1"/>
    <col min="11270" max="11271" width="11.7109375" style="111" bestFit="1" customWidth="1"/>
    <col min="11272" max="11272" width="6.140625" style="111" customWidth="1"/>
    <col min="11273" max="11273" width="35.42578125" style="111" customWidth="1"/>
    <col min="11274" max="11274" width="12.5703125" style="111" customWidth="1"/>
    <col min="11275" max="11275" width="12.140625" style="111" customWidth="1"/>
    <col min="11276" max="11276" width="11.5703125" style="111" customWidth="1"/>
    <col min="11277" max="11278" width="11.42578125" style="111" customWidth="1"/>
    <col min="11279" max="11279" width="12.7109375" style="111" customWidth="1"/>
    <col min="11280" max="11282" width="11.42578125" style="111" customWidth="1"/>
    <col min="11283" max="11283" width="19" style="111" customWidth="1"/>
    <col min="11284" max="11520" width="11.42578125" style="111"/>
    <col min="11521" max="11521" width="0.85546875" style="111" customWidth="1"/>
    <col min="11522" max="11522" width="4.85546875" style="111" customWidth="1"/>
    <col min="11523" max="11523" width="30.42578125" style="111" customWidth="1"/>
    <col min="11524" max="11524" width="11.7109375" style="111" customWidth="1"/>
    <col min="11525" max="11525" width="13.7109375" style="111" customWidth="1"/>
    <col min="11526" max="11527" width="11.7109375" style="111" bestFit="1" customWidth="1"/>
    <col min="11528" max="11528" width="6.140625" style="111" customWidth="1"/>
    <col min="11529" max="11529" width="35.42578125" style="111" customWidth="1"/>
    <col min="11530" max="11530" width="12.5703125" style="111" customWidth="1"/>
    <col min="11531" max="11531" width="12.140625" style="111" customWidth="1"/>
    <col min="11532" max="11532" width="11.5703125" style="111" customWidth="1"/>
    <col min="11533" max="11534" width="11.42578125" style="111" customWidth="1"/>
    <col min="11535" max="11535" width="12.7109375" style="111" customWidth="1"/>
    <col min="11536" max="11538" width="11.42578125" style="111" customWidth="1"/>
    <col min="11539" max="11539" width="19" style="111" customWidth="1"/>
    <col min="11540" max="11776" width="11.42578125" style="111"/>
    <col min="11777" max="11777" width="0.85546875" style="111" customWidth="1"/>
    <col min="11778" max="11778" width="4.85546875" style="111" customWidth="1"/>
    <col min="11779" max="11779" width="30.42578125" style="111" customWidth="1"/>
    <col min="11780" max="11780" width="11.7109375" style="111" customWidth="1"/>
    <col min="11781" max="11781" width="13.7109375" style="111" customWidth="1"/>
    <col min="11782" max="11783" width="11.7109375" style="111" bestFit="1" customWidth="1"/>
    <col min="11784" max="11784" width="6.140625" style="111" customWidth="1"/>
    <col min="11785" max="11785" width="35.42578125" style="111" customWidth="1"/>
    <col min="11786" max="11786" width="12.5703125" style="111" customWidth="1"/>
    <col min="11787" max="11787" width="12.140625" style="111" customWidth="1"/>
    <col min="11788" max="11788" width="11.5703125" style="111" customWidth="1"/>
    <col min="11789" max="11790" width="11.42578125" style="111" customWidth="1"/>
    <col min="11791" max="11791" width="12.7109375" style="111" customWidth="1"/>
    <col min="11792" max="11794" width="11.42578125" style="111" customWidth="1"/>
    <col min="11795" max="11795" width="19" style="111" customWidth="1"/>
    <col min="11796" max="12032" width="11.42578125" style="111"/>
    <col min="12033" max="12033" width="0.85546875" style="111" customWidth="1"/>
    <col min="12034" max="12034" width="4.85546875" style="111" customWidth="1"/>
    <col min="12035" max="12035" width="30.42578125" style="111" customWidth="1"/>
    <col min="12036" max="12036" width="11.7109375" style="111" customWidth="1"/>
    <col min="12037" max="12037" width="13.7109375" style="111" customWidth="1"/>
    <col min="12038" max="12039" width="11.7109375" style="111" bestFit="1" customWidth="1"/>
    <col min="12040" max="12040" width="6.140625" style="111" customWidth="1"/>
    <col min="12041" max="12041" width="35.42578125" style="111" customWidth="1"/>
    <col min="12042" max="12042" width="12.5703125" style="111" customWidth="1"/>
    <col min="12043" max="12043" width="12.140625" style="111" customWidth="1"/>
    <col min="12044" max="12044" width="11.5703125" style="111" customWidth="1"/>
    <col min="12045" max="12046" width="11.42578125" style="111" customWidth="1"/>
    <col min="12047" max="12047" width="12.7109375" style="111" customWidth="1"/>
    <col min="12048" max="12050" width="11.42578125" style="111" customWidth="1"/>
    <col min="12051" max="12051" width="19" style="111" customWidth="1"/>
    <col min="12052" max="12288" width="11.42578125" style="111"/>
    <col min="12289" max="12289" width="0.85546875" style="111" customWidth="1"/>
    <col min="12290" max="12290" width="4.85546875" style="111" customWidth="1"/>
    <col min="12291" max="12291" width="30.42578125" style="111" customWidth="1"/>
    <col min="12292" max="12292" width="11.7109375" style="111" customWidth="1"/>
    <col min="12293" max="12293" width="13.7109375" style="111" customWidth="1"/>
    <col min="12294" max="12295" width="11.7109375" style="111" bestFit="1" customWidth="1"/>
    <col min="12296" max="12296" width="6.140625" style="111" customWidth="1"/>
    <col min="12297" max="12297" width="35.42578125" style="111" customWidth="1"/>
    <col min="12298" max="12298" width="12.5703125" style="111" customWidth="1"/>
    <col min="12299" max="12299" width="12.140625" style="111" customWidth="1"/>
    <col min="12300" max="12300" width="11.5703125" style="111" customWidth="1"/>
    <col min="12301" max="12302" width="11.42578125" style="111" customWidth="1"/>
    <col min="12303" max="12303" width="12.7109375" style="111" customWidth="1"/>
    <col min="12304" max="12306" width="11.42578125" style="111" customWidth="1"/>
    <col min="12307" max="12307" width="19" style="111" customWidth="1"/>
    <col min="12308" max="12544" width="11.42578125" style="111"/>
    <col min="12545" max="12545" width="0.85546875" style="111" customWidth="1"/>
    <col min="12546" max="12546" width="4.85546875" style="111" customWidth="1"/>
    <col min="12547" max="12547" width="30.42578125" style="111" customWidth="1"/>
    <col min="12548" max="12548" width="11.7109375" style="111" customWidth="1"/>
    <col min="12549" max="12549" width="13.7109375" style="111" customWidth="1"/>
    <col min="12550" max="12551" width="11.7109375" style="111" bestFit="1" customWidth="1"/>
    <col min="12552" max="12552" width="6.140625" style="111" customWidth="1"/>
    <col min="12553" max="12553" width="35.42578125" style="111" customWidth="1"/>
    <col min="12554" max="12554" width="12.5703125" style="111" customWidth="1"/>
    <col min="12555" max="12555" width="12.140625" style="111" customWidth="1"/>
    <col min="12556" max="12556" width="11.5703125" style="111" customWidth="1"/>
    <col min="12557" max="12558" width="11.42578125" style="111" customWidth="1"/>
    <col min="12559" max="12559" width="12.7109375" style="111" customWidth="1"/>
    <col min="12560" max="12562" width="11.42578125" style="111" customWidth="1"/>
    <col min="12563" max="12563" width="19" style="111" customWidth="1"/>
    <col min="12564" max="12800" width="11.42578125" style="111"/>
    <col min="12801" max="12801" width="0.85546875" style="111" customWidth="1"/>
    <col min="12802" max="12802" width="4.85546875" style="111" customWidth="1"/>
    <col min="12803" max="12803" width="30.42578125" style="111" customWidth="1"/>
    <col min="12804" max="12804" width="11.7109375" style="111" customWidth="1"/>
    <col min="12805" max="12805" width="13.7109375" style="111" customWidth="1"/>
    <col min="12806" max="12807" width="11.7109375" style="111" bestFit="1" customWidth="1"/>
    <col min="12808" max="12808" width="6.140625" style="111" customWidth="1"/>
    <col min="12809" max="12809" width="35.42578125" style="111" customWidth="1"/>
    <col min="12810" max="12810" width="12.5703125" style="111" customWidth="1"/>
    <col min="12811" max="12811" width="12.140625" style="111" customWidth="1"/>
    <col min="12812" max="12812" width="11.5703125" style="111" customWidth="1"/>
    <col min="12813" max="12814" width="11.42578125" style="111" customWidth="1"/>
    <col min="12815" max="12815" width="12.7109375" style="111" customWidth="1"/>
    <col min="12816" max="12818" width="11.42578125" style="111" customWidth="1"/>
    <col min="12819" max="12819" width="19" style="111" customWidth="1"/>
    <col min="12820" max="13056" width="11.42578125" style="111"/>
    <col min="13057" max="13057" width="0.85546875" style="111" customWidth="1"/>
    <col min="13058" max="13058" width="4.85546875" style="111" customWidth="1"/>
    <col min="13059" max="13059" width="30.42578125" style="111" customWidth="1"/>
    <col min="13060" max="13060" width="11.7109375" style="111" customWidth="1"/>
    <col min="13061" max="13061" width="13.7109375" style="111" customWidth="1"/>
    <col min="13062" max="13063" width="11.7109375" style="111" bestFit="1" customWidth="1"/>
    <col min="13064" max="13064" width="6.140625" style="111" customWidth="1"/>
    <col min="13065" max="13065" width="35.42578125" style="111" customWidth="1"/>
    <col min="13066" max="13066" width="12.5703125" style="111" customWidth="1"/>
    <col min="13067" max="13067" width="12.140625" style="111" customWidth="1"/>
    <col min="13068" max="13068" width="11.5703125" style="111" customWidth="1"/>
    <col min="13069" max="13070" width="11.42578125" style="111" customWidth="1"/>
    <col min="13071" max="13071" width="12.7109375" style="111" customWidth="1"/>
    <col min="13072" max="13074" width="11.42578125" style="111" customWidth="1"/>
    <col min="13075" max="13075" width="19" style="111" customWidth="1"/>
    <col min="13076" max="13312" width="11.42578125" style="111"/>
    <col min="13313" max="13313" width="0.85546875" style="111" customWidth="1"/>
    <col min="13314" max="13314" width="4.85546875" style="111" customWidth="1"/>
    <col min="13315" max="13315" width="30.42578125" style="111" customWidth="1"/>
    <col min="13316" max="13316" width="11.7109375" style="111" customWidth="1"/>
    <col min="13317" max="13317" width="13.7109375" style="111" customWidth="1"/>
    <col min="13318" max="13319" width="11.7109375" style="111" bestFit="1" customWidth="1"/>
    <col min="13320" max="13320" width="6.140625" style="111" customWidth="1"/>
    <col min="13321" max="13321" width="35.42578125" style="111" customWidth="1"/>
    <col min="13322" max="13322" width="12.5703125" style="111" customWidth="1"/>
    <col min="13323" max="13323" width="12.140625" style="111" customWidth="1"/>
    <col min="13324" max="13324" width="11.5703125" style="111" customWidth="1"/>
    <col min="13325" max="13326" width="11.42578125" style="111" customWidth="1"/>
    <col min="13327" max="13327" width="12.7109375" style="111" customWidth="1"/>
    <col min="13328" max="13330" width="11.42578125" style="111" customWidth="1"/>
    <col min="13331" max="13331" width="19" style="111" customWidth="1"/>
    <col min="13332" max="13568" width="11.42578125" style="111"/>
    <col min="13569" max="13569" width="0.85546875" style="111" customWidth="1"/>
    <col min="13570" max="13570" width="4.85546875" style="111" customWidth="1"/>
    <col min="13571" max="13571" width="30.42578125" style="111" customWidth="1"/>
    <col min="13572" max="13572" width="11.7109375" style="111" customWidth="1"/>
    <col min="13573" max="13573" width="13.7109375" style="111" customWidth="1"/>
    <col min="13574" max="13575" width="11.7109375" style="111" bestFit="1" customWidth="1"/>
    <col min="13576" max="13576" width="6.140625" style="111" customWidth="1"/>
    <col min="13577" max="13577" width="35.42578125" style="111" customWidth="1"/>
    <col min="13578" max="13578" width="12.5703125" style="111" customWidth="1"/>
    <col min="13579" max="13579" width="12.140625" style="111" customWidth="1"/>
    <col min="13580" max="13580" width="11.5703125" style="111" customWidth="1"/>
    <col min="13581" max="13582" width="11.42578125" style="111" customWidth="1"/>
    <col min="13583" max="13583" width="12.7109375" style="111" customWidth="1"/>
    <col min="13584" max="13586" width="11.42578125" style="111" customWidth="1"/>
    <col min="13587" max="13587" width="19" style="111" customWidth="1"/>
    <col min="13588" max="13824" width="11.42578125" style="111"/>
    <col min="13825" max="13825" width="0.85546875" style="111" customWidth="1"/>
    <col min="13826" max="13826" width="4.85546875" style="111" customWidth="1"/>
    <col min="13827" max="13827" width="30.42578125" style="111" customWidth="1"/>
    <col min="13828" max="13828" width="11.7109375" style="111" customWidth="1"/>
    <col min="13829" max="13829" width="13.7109375" style="111" customWidth="1"/>
    <col min="13830" max="13831" width="11.7109375" style="111" bestFit="1" customWidth="1"/>
    <col min="13832" max="13832" width="6.140625" style="111" customWidth="1"/>
    <col min="13833" max="13833" width="35.42578125" style="111" customWidth="1"/>
    <col min="13834" max="13834" width="12.5703125" style="111" customWidth="1"/>
    <col min="13835" max="13835" width="12.140625" style="111" customWidth="1"/>
    <col min="13836" max="13836" width="11.5703125" style="111" customWidth="1"/>
    <col min="13837" max="13838" width="11.42578125" style="111" customWidth="1"/>
    <col min="13839" max="13839" width="12.7109375" style="111" customWidth="1"/>
    <col min="13840" max="13842" width="11.42578125" style="111" customWidth="1"/>
    <col min="13843" max="13843" width="19" style="111" customWidth="1"/>
    <col min="13844" max="14080" width="11.42578125" style="111"/>
    <col min="14081" max="14081" width="0.85546875" style="111" customWidth="1"/>
    <col min="14082" max="14082" width="4.85546875" style="111" customWidth="1"/>
    <col min="14083" max="14083" width="30.42578125" style="111" customWidth="1"/>
    <col min="14084" max="14084" width="11.7109375" style="111" customWidth="1"/>
    <col min="14085" max="14085" width="13.7109375" style="111" customWidth="1"/>
    <col min="14086" max="14087" width="11.7109375" style="111" bestFit="1" customWidth="1"/>
    <col min="14088" max="14088" width="6.140625" style="111" customWidth="1"/>
    <col min="14089" max="14089" width="35.42578125" style="111" customWidth="1"/>
    <col min="14090" max="14090" width="12.5703125" style="111" customWidth="1"/>
    <col min="14091" max="14091" width="12.140625" style="111" customWidth="1"/>
    <col min="14092" max="14092" width="11.5703125" style="111" customWidth="1"/>
    <col min="14093" max="14094" width="11.42578125" style="111" customWidth="1"/>
    <col min="14095" max="14095" width="12.7109375" style="111" customWidth="1"/>
    <col min="14096" max="14098" width="11.42578125" style="111" customWidth="1"/>
    <col min="14099" max="14099" width="19" style="111" customWidth="1"/>
    <col min="14100" max="14336" width="11.42578125" style="111"/>
    <col min="14337" max="14337" width="0.85546875" style="111" customWidth="1"/>
    <col min="14338" max="14338" width="4.85546875" style="111" customWidth="1"/>
    <col min="14339" max="14339" width="30.42578125" style="111" customWidth="1"/>
    <col min="14340" max="14340" width="11.7109375" style="111" customWidth="1"/>
    <col min="14341" max="14341" width="13.7109375" style="111" customWidth="1"/>
    <col min="14342" max="14343" width="11.7109375" style="111" bestFit="1" customWidth="1"/>
    <col min="14344" max="14344" width="6.140625" style="111" customWidth="1"/>
    <col min="14345" max="14345" width="35.42578125" style="111" customWidth="1"/>
    <col min="14346" max="14346" width="12.5703125" style="111" customWidth="1"/>
    <col min="14347" max="14347" width="12.140625" style="111" customWidth="1"/>
    <col min="14348" max="14348" width="11.5703125" style="111" customWidth="1"/>
    <col min="14349" max="14350" width="11.42578125" style="111" customWidth="1"/>
    <col min="14351" max="14351" width="12.7109375" style="111" customWidth="1"/>
    <col min="14352" max="14354" width="11.42578125" style="111" customWidth="1"/>
    <col min="14355" max="14355" width="19" style="111" customWidth="1"/>
    <col min="14356" max="14592" width="11.42578125" style="111"/>
    <col min="14593" max="14593" width="0.85546875" style="111" customWidth="1"/>
    <col min="14594" max="14594" width="4.85546875" style="111" customWidth="1"/>
    <col min="14595" max="14595" width="30.42578125" style="111" customWidth="1"/>
    <col min="14596" max="14596" width="11.7109375" style="111" customWidth="1"/>
    <col min="14597" max="14597" width="13.7109375" style="111" customWidth="1"/>
    <col min="14598" max="14599" width="11.7109375" style="111" bestFit="1" customWidth="1"/>
    <col min="14600" max="14600" width="6.140625" style="111" customWidth="1"/>
    <col min="14601" max="14601" width="35.42578125" style="111" customWidth="1"/>
    <col min="14602" max="14602" width="12.5703125" style="111" customWidth="1"/>
    <col min="14603" max="14603" width="12.140625" style="111" customWidth="1"/>
    <col min="14604" max="14604" width="11.5703125" style="111" customWidth="1"/>
    <col min="14605" max="14606" width="11.42578125" style="111" customWidth="1"/>
    <col min="14607" max="14607" width="12.7109375" style="111" customWidth="1"/>
    <col min="14608" max="14610" width="11.42578125" style="111" customWidth="1"/>
    <col min="14611" max="14611" width="19" style="111" customWidth="1"/>
    <col min="14612" max="14848" width="11.42578125" style="111"/>
    <col min="14849" max="14849" width="0.85546875" style="111" customWidth="1"/>
    <col min="14850" max="14850" width="4.85546875" style="111" customWidth="1"/>
    <col min="14851" max="14851" width="30.42578125" style="111" customWidth="1"/>
    <col min="14852" max="14852" width="11.7109375" style="111" customWidth="1"/>
    <col min="14853" max="14853" width="13.7109375" style="111" customWidth="1"/>
    <col min="14854" max="14855" width="11.7109375" style="111" bestFit="1" customWidth="1"/>
    <col min="14856" max="14856" width="6.140625" style="111" customWidth="1"/>
    <col min="14857" max="14857" width="35.42578125" style="111" customWidth="1"/>
    <col min="14858" max="14858" width="12.5703125" style="111" customWidth="1"/>
    <col min="14859" max="14859" width="12.140625" style="111" customWidth="1"/>
    <col min="14860" max="14860" width="11.5703125" style="111" customWidth="1"/>
    <col min="14861" max="14862" width="11.42578125" style="111" customWidth="1"/>
    <col min="14863" max="14863" width="12.7109375" style="111" customWidth="1"/>
    <col min="14864" max="14866" width="11.42578125" style="111" customWidth="1"/>
    <col min="14867" max="14867" width="19" style="111" customWidth="1"/>
    <col min="14868" max="15104" width="11.42578125" style="111"/>
    <col min="15105" max="15105" width="0.85546875" style="111" customWidth="1"/>
    <col min="15106" max="15106" width="4.85546875" style="111" customWidth="1"/>
    <col min="15107" max="15107" width="30.42578125" style="111" customWidth="1"/>
    <col min="15108" max="15108" width="11.7109375" style="111" customWidth="1"/>
    <col min="15109" max="15109" width="13.7109375" style="111" customWidth="1"/>
    <col min="15110" max="15111" width="11.7109375" style="111" bestFit="1" customWidth="1"/>
    <col min="15112" max="15112" width="6.140625" style="111" customWidth="1"/>
    <col min="15113" max="15113" width="35.42578125" style="111" customWidth="1"/>
    <col min="15114" max="15114" width="12.5703125" style="111" customWidth="1"/>
    <col min="15115" max="15115" width="12.140625" style="111" customWidth="1"/>
    <col min="15116" max="15116" width="11.5703125" style="111" customWidth="1"/>
    <col min="15117" max="15118" width="11.42578125" style="111" customWidth="1"/>
    <col min="15119" max="15119" width="12.7109375" style="111" customWidth="1"/>
    <col min="15120" max="15122" width="11.42578125" style="111" customWidth="1"/>
    <col min="15123" max="15123" width="19" style="111" customWidth="1"/>
    <col min="15124" max="15360" width="11.42578125" style="111"/>
    <col min="15361" max="15361" width="0.85546875" style="111" customWidth="1"/>
    <col min="15362" max="15362" width="4.85546875" style="111" customWidth="1"/>
    <col min="15363" max="15363" width="30.42578125" style="111" customWidth="1"/>
    <col min="15364" max="15364" width="11.7109375" style="111" customWidth="1"/>
    <col min="15365" max="15365" width="13.7109375" style="111" customWidth="1"/>
    <col min="15366" max="15367" width="11.7109375" style="111" bestFit="1" customWidth="1"/>
    <col min="15368" max="15368" width="6.140625" style="111" customWidth="1"/>
    <col min="15369" max="15369" width="35.42578125" style="111" customWidth="1"/>
    <col min="15370" max="15370" width="12.5703125" style="111" customWidth="1"/>
    <col min="15371" max="15371" width="12.140625" style="111" customWidth="1"/>
    <col min="15372" max="15372" width="11.5703125" style="111" customWidth="1"/>
    <col min="15373" max="15374" width="11.42578125" style="111" customWidth="1"/>
    <col min="15375" max="15375" width="12.7109375" style="111" customWidth="1"/>
    <col min="15376" max="15378" width="11.42578125" style="111" customWidth="1"/>
    <col min="15379" max="15379" width="19" style="111" customWidth="1"/>
    <col min="15380" max="15616" width="11.42578125" style="111"/>
    <col min="15617" max="15617" width="0.85546875" style="111" customWidth="1"/>
    <col min="15618" max="15618" width="4.85546875" style="111" customWidth="1"/>
    <col min="15619" max="15619" width="30.42578125" style="111" customWidth="1"/>
    <col min="15620" max="15620" width="11.7109375" style="111" customWidth="1"/>
    <col min="15621" max="15621" width="13.7109375" style="111" customWidth="1"/>
    <col min="15622" max="15623" width="11.7109375" style="111" bestFit="1" customWidth="1"/>
    <col min="15624" max="15624" width="6.140625" style="111" customWidth="1"/>
    <col min="15625" max="15625" width="35.42578125" style="111" customWidth="1"/>
    <col min="15626" max="15626" width="12.5703125" style="111" customWidth="1"/>
    <col min="15627" max="15627" width="12.140625" style="111" customWidth="1"/>
    <col min="15628" max="15628" width="11.5703125" style="111" customWidth="1"/>
    <col min="15629" max="15630" width="11.42578125" style="111" customWidth="1"/>
    <col min="15631" max="15631" width="12.7109375" style="111" customWidth="1"/>
    <col min="15632" max="15634" width="11.42578125" style="111" customWidth="1"/>
    <col min="15635" max="15635" width="19" style="111" customWidth="1"/>
    <col min="15636" max="15872" width="11.42578125" style="111"/>
    <col min="15873" max="15873" width="0.85546875" style="111" customWidth="1"/>
    <col min="15874" max="15874" width="4.85546875" style="111" customWidth="1"/>
    <col min="15875" max="15875" width="30.42578125" style="111" customWidth="1"/>
    <col min="15876" max="15876" width="11.7109375" style="111" customWidth="1"/>
    <col min="15877" max="15877" width="13.7109375" style="111" customWidth="1"/>
    <col min="15878" max="15879" width="11.7109375" style="111" bestFit="1" customWidth="1"/>
    <col min="15880" max="15880" width="6.140625" style="111" customWidth="1"/>
    <col min="15881" max="15881" width="35.42578125" style="111" customWidth="1"/>
    <col min="15882" max="15882" width="12.5703125" style="111" customWidth="1"/>
    <col min="15883" max="15883" width="12.140625" style="111" customWidth="1"/>
    <col min="15884" max="15884" width="11.5703125" style="111" customWidth="1"/>
    <col min="15885" max="15886" width="11.42578125" style="111" customWidth="1"/>
    <col min="15887" max="15887" width="12.7109375" style="111" customWidth="1"/>
    <col min="15888" max="15890" width="11.42578125" style="111" customWidth="1"/>
    <col min="15891" max="15891" width="19" style="111" customWidth="1"/>
    <col min="15892" max="16128" width="11.42578125" style="111"/>
    <col min="16129" max="16129" width="0.85546875" style="111" customWidth="1"/>
    <col min="16130" max="16130" width="4.85546875" style="111" customWidth="1"/>
    <col min="16131" max="16131" width="30.42578125" style="111" customWidth="1"/>
    <col min="16132" max="16132" width="11.7109375" style="111" customWidth="1"/>
    <col min="16133" max="16133" width="13.7109375" style="111" customWidth="1"/>
    <col min="16134" max="16135" width="11.7109375" style="111" bestFit="1" customWidth="1"/>
    <col min="16136" max="16136" width="6.140625" style="111" customWidth="1"/>
    <col min="16137" max="16137" width="35.42578125" style="111" customWidth="1"/>
    <col min="16138" max="16138" width="12.5703125" style="111" customWidth="1"/>
    <col min="16139" max="16139" width="12.140625" style="111" customWidth="1"/>
    <col min="16140" max="16140" width="11.5703125" style="111" customWidth="1"/>
    <col min="16141" max="16142" width="11.42578125" style="111" customWidth="1"/>
    <col min="16143" max="16143" width="12.7109375" style="111" customWidth="1"/>
    <col min="16144" max="16146" width="11.42578125" style="111" customWidth="1"/>
    <col min="16147" max="16147" width="19" style="111" customWidth="1"/>
    <col min="16148" max="16384" width="11.42578125" style="111"/>
  </cols>
  <sheetData>
    <row r="1" spans="2:61" ht="4.7" customHeight="1" thickBot="1" x14ac:dyDescent="0.25">
      <c r="E1" s="112"/>
    </row>
    <row r="2" spans="2:61" ht="12.75" thickTop="1" x14ac:dyDescent="0.2">
      <c r="B2" s="114" t="s">
        <v>0</v>
      </c>
      <c r="D2" s="115" t="s">
        <v>360</v>
      </c>
      <c r="E2" s="116"/>
      <c r="F2" s="117"/>
      <c r="G2" s="118"/>
      <c r="M2" s="119"/>
    </row>
    <row r="3" spans="2:61" ht="12.75" thickBot="1" x14ac:dyDescent="0.25">
      <c r="B3" s="111" t="s">
        <v>2</v>
      </c>
      <c r="D3" s="120"/>
      <c r="E3" s="121"/>
      <c r="F3" s="119"/>
      <c r="G3" s="122"/>
      <c r="M3" s="119"/>
    </row>
    <row r="4" spans="2:61" ht="13.5" thickTop="1" thickBot="1" x14ac:dyDescent="0.25">
      <c r="B4" s="123" t="s">
        <v>4</v>
      </c>
      <c r="D4" s="124" t="s">
        <v>362</v>
      </c>
      <c r="E4" s="125"/>
      <c r="F4" s="126" t="s">
        <v>361</v>
      </c>
      <c r="G4" s="127"/>
      <c r="M4" s="119"/>
    </row>
    <row r="5" spans="2:61" ht="12.75" thickTop="1" x14ac:dyDescent="0.2">
      <c r="C5" s="128" t="s">
        <v>172</v>
      </c>
      <c r="I5" s="128" t="s">
        <v>173</v>
      </c>
      <c r="M5" s="119"/>
    </row>
    <row r="6" spans="2:61" ht="36" customHeight="1" x14ac:dyDescent="0.2">
      <c r="B6" s="129" t="s">
        <v>174</v>
      </c>
      <c r="C6" s="119"/>
      <c r="D6" s="130" t="s">
        <v>175</v>
      </c>
      <c r="E6" s="130" t="s">
        <v>176</v>
      </c>
      <c r="F6" s="131" t="s">
        <v>177</v>
      </c>
      <c r="G6" s="132" t="s">
        <v>178</v>
      </c>
      <c r="H6" s="129" t="s">
        <v>179</v>
      </c>
      <c r="I6" s="119"/>
      <c r="J6" s="131" t="s">
        <v>180</v>
      </c>
      <c r="K6" s="133" t="s">
        <v>180</v>
      </c>
      <c r="L6" s="134"/>
      <c r="M6" s="135"/>
      <c r="S6" s="136">
        <f>41105876+16232000+34935000+29181000+18495000+14385000+21783000</f>
        <v>176116876</v>
      </c>
    </row>
    <row r="7" spans="2:61" s="113" customFormat="1" ht="6" customHeight="1" thickBot="1" x14ac:dyDescent="0.25">
      <c r="B7" s="137"/>
      <c r="C7" s="135"/>
      <c r="D7" s="138"/>
      <c r="E7" s="138"/>
      <c r="F7" s="138"/>
      <c r="G7" s="138"/>
      <c r="H7" s="137"/>
      <c r="I7" s="135"/>
      <c r="J7" s="135"/>
      <c r="K7" s="135"/>
      <c r="L7" s="135"/>
      <c r="M7" s="135"/>
      <c r="S7" s="139"/>
    </row>
    <row r="8" spans="2:61" ht="12.75" thickTop="1" x14ac:dyDescent="0.2">
      <c r="B8" s="140">
        <v>2</v>
      </c>
      <c r="C8" s="141" t="s">
        <v>181</v>
      </c>
      <c r="D8" s="142">
        <f>SUM(D9,D10,D17,D18,D21)</f>
        <v>0</v>
      </c>
      <c r="E8" s="142">
        <f>SUM(E9,E10,E17,E18,E21)</f>
        <v>0</v>
      </c>
      <c r="F8" s="143">
        <f>+D8-E8</f>
        <v>0</v>
      </c>
      <c r="G8" s="144">
        <f>SUM(G9,G10,G17,G18,G21)</f>
        <v>0</v>
      </c>
      <c r="H8" s="145">
        <v>1</v>
      </c>
      <c r="I8" s="146" t="s">
        <v>182</v>
      </c>
      <c r="J8" s="142">
        <f>SUM(J9:J12)</f>
        <v>0</v>
      </c>
      <c r="K8" s="147"/>
      <c r="L8" s="148"/>
      <c r="M8" s="149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</row>
    <row r="9" spans="2:61" x14ac:dyDescent="0.2">
      <c r="B9" s="151">
        <v>20</v>
      </c>
      <c r="C9" s="152" t="s">
        <v>183</v>
      </c>
      <c r="D9" s="153"/>
      <c r="E9" s="153"/>
      <c r="F9" s="154">
        <f t="shared" ref="F9:F20" si="0">+D9-E9</f>
        <v>0</v>
      </c>
      <c r="G9" s="155">
        <v>0</v>
      </c>
      <c r="H9" s="156">
        <v>100</v>
      </c>
      <c r="I9" s="157" t="s">
        <v>184</v>
      </c>
      <c r="J9" s="158"/>
      <c r="K9" s="159"/>
      <c r="L9" s="160"/>
      <c r="M9" s="161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</row>
    <row r="10" spans="2:61" x14ac:dyDescent="0.2">
      <c r="B10" s="162" t="s">
        <v>185</v>
      </c>
      <c r="C10" s="163" t="s">
        <v>186</v>
      </c>
      <c r="D10" s="164">
        <f>SUM(D11:D16)</f>
        <v>0</v>
      </c>
      <c r="E10" s="164">
        <f>SUM(E11:E16)</f>
        <v>0</v>
      </c>
      <c r="F10" s="165">
        <f t="shared" si="0"/>
        <v>0</v>
      </c>
      <c r="G10" s="166">
        <f>SUM(G11:G16)</f>
        <v>0</v>
      </c>
      <c r="H10" s="167">
        <v>104</v>
      </c>
      <c r="I10" s="168" t="s">
        <v>187</v>
      </c>
      <c r="J10" s="169"/>
      <c r="K10" s="170"/>
      <c r="L10" s="160"/>
      <c r="M10" s="161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</row>
    <row r="11" spans="2:61" x14ac:dyDescent="0.2">
      <c r="B11" s="171">
        <v>210</v>
      </c>
      <c r="C11" s="172" t="s">
        <v>188</v>
      </c>
      <c r="D11" s="173"/>
      <c r="E11" s="173"/>
      <c r="F11" s="174"/>
      <c r="G11" s="175"/>
      <c r="H11" s="176">
        <v>105</v>
      </c>
      <c r="I11" s="177" t="s">
        <v>189</v>
      </c>
      <c r="J11" s="178"/>
      <c r="K11" s="179"/>
      <c r="L11" s="160"/>
      <c r="M11" s="161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</row>
    <row r="12" spans="2:61" x14ac:dyDescent="0.2">
      <c r="B12" s="180">
        <v>212</v>
      </c>
      <c r="C12" s="181" t="s">
        <v>190</v>
      </c>
      <c r="D12" s="182"/>
      <c r="E12" s="182"/>
      <c r="F12" s="183"/>
      <c r="G12" s="184"/>
      <c r="H12" s="185">
        <v>108</v>
      </c>
      <c r="I12" s="186" t="s">
        <v>191</v>
      </c>
      <c r="J12" s="187">
        <f>+J13+J14</f>
        <v>0</v>
      </c>
      <c r="K12" s="188"/>
      <c r="L12" s="160"/>
      <c r="M12" s="161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</row>
    <row r="13" spans="2:61" x14ac:dyDescent="0.2">
      <c r="B13" s="180">
        <v>214</v>
      </c>
      <c r="C13" s="181" t="s">
        <v>192</v>
      </c>
      <c r="D13" s="182"/>
      <c r="E13" s="182"/>
      <c r="F13" s="183"/>
      <c r="G13" s="189"/>
      <c r="H13" s="156">
        <v>1081</v>
      </c>
      <c r="I13" s="157" t="s">
        <v>193</v>
      </c>
      <c r="J13" s="158"/>
      <c r="K13" s="159"/>
      <c r="L13" s="160"/>
      <c r="M13" s="161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</row>
    <row r="14" spans="2:61" x14ac:dyDescent="0.2">
      <c r="B14" s="180">
        <v>215</v>
      </c>
      <c r="C14" s="181" t="s">
        <v>194</v>
      </c>
      <c r="D14" s="182"/>
      <c r="E14" s="182"/>
      <c r="F14" s="183"/>
      <c r="G14" s="189"/>
      <c r="H14" s="190">
        <v>1082</v>
      </c>
      <c r="I14" s="191" t="s">
        <v>195</v>
      </c>
      <c r="J14" s="192"/>
      <c r="K14" s="193"/>
      <c r="L14" s="160"/>
      <c r="M14" s="161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</row>
    <row r="15" spans="2:61" x14ac:dyDescent="0.2">
      <c r="B15" s="180">
        <v>216</v>
      </c>
      <c r="C15" s="181" t="s">
        <v>196</v>
      </c>
      <c r="D15" s="182"/>
      <c r="E15" s="182"/>
      <c r="F15" s="183"/>
      <c r="G15" s="189"/>
      <c r="H15" s="194">
        <v>11</v>
      </c>
      <c r="I15" s="195" t="s">
        <v>197</v>
      </c>
      <c r="J15" s="196">
        <f>SUM(J16:J18)</f>
        <v>0</v>
      </c>
      <c r="K15" s="197">
        <v>0</v>
      </c>
      <c r="L15" s="160"/>
      <c r="M15" s="16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</row>
    <row r="16" spans="2:61" x14ac:dyDescent="0.2">
      <c r="B16" s="180">
        <v>218</v>
      </c>
      <c r="C16" s="181" t="s">
        <v>198</v>
      </c>
      <c r="D16" s="182"/>
      <c r="E16" s="182"/>
      <c r="F16" s="183"/>
      <c r="G16" s="189"/>
      <c r="H16" s="156">
        <v>110</v>
      </c>
      <c r="I16" s="157" t="s">
        <v>143</v>
      </c>
      <c r="J16" s="158"/>
      <c r="K16" s="159"/>
      <c r="L16" s="160"/>
      <c r="M16" s="161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</row>
    <row r="17" spans="2:61" x14ac:dyDescent="0.2">
      <c r="B17" s="180">
        <v>23</v>
      </c>
      <c r="C17" s="181" t="s">
        <v>199</v>
      </c>
      <c r="D17" s="182"/>
      <c r="E17" s="182"/>
      <c r="F17" s="183"/>
      <c r="G17" s="189"/>
      <c r="H17" s="167">
        <v>113</v>
      </c>
      <c r="I17" s="168" t="s">
        <v>200</v>
      </c>
      <c r="J17" s="169"/>
      <c r="K17" s="170"/>
      <c r="L17" s="160"/>
      <c r="M17" s="161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</row>
    <row r="18" spans="2:61" x14ac:dyDescent="0.2">
      <c r="B18" s="180">
        <v>26</v>
      </c>
      <c r="C18" s="181" t="s">
        <v>201</v>
      </c>
      <c r="D18" s="182">
        <f>SUM(D19)</f>
        <v>0</v>
      </c>
      <c r="E18" s="182"/>
      <c r="F18" s="183">
        <f t="shared" si="0"/>
        <v>0</v>
      </c>
      <c r="G18" s="198">
        <f>+G19</f>
        <v>0</v>
      </c>
      <c r="H18" s="167">
        <v>114</v>
      </c>
      <c r="I18" s="168" t="s">
        <v>202</v>
      </c>
      <c r="J18" s="169"/>
      <c r="K18" s="170"/>
      <c r="L18" s="160"/>
      <c r="M18" s="161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</row>
    <row r="19" spans="2:61" x14ac:dyDescent="0.2">
      <c r="B19" s="180">
        <v>265</v>
      </c>
      <c r="C19" s="181" t="s">
        <v>203</v>
      </c>
      <c r="D19" s="182"/>
      <c r="E19" s="182"/>
      <c r="F19" s="183">
        <f t="shared" si="0"/>
        <v>0</v>
      </c>
      <c r="G19" s="189"/>
      <c r="H19" s="190">
        <v>116</v>
      </c>
      <c r="I19" s="191" t="s">
        <v>145</v>
      </c>
      <c r="J19" s="192"/>
      <c r="K19" s="193"/>
      <c r="L19" s="160"/>
      <c r="M19" s="161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</row>
    <row r="20" spans="2:61" x14ac:dyDescent="0.2">
      <c r="B20" s="180">
        <v>268</v>
      </c>
      <c r="C20" s="181" t="s">
        <v>204</v>
      </c>
      <c r="D20" s="182"/>
      <c r="E20" s="182"/>
      <c r="F20" s="183">
        <f t="shared" si="0"/>
        <v>0</v>
      </c>
      <c r="G20" s="189"/>
      <c r="H20" s="194">
        <v>12</v>
      </c>
      <c r="I20" s="199" t="s">
        <v>151</v>
      </c>
      <c r="J20" s="200">
        <f>SUM(J21:J22)</f>
        <v>0</v>
      </c>
      <c r="K20" s="197"/>
      <c r="L20" s="160"/>
      <c r="M20" s="16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</row>
    <row r="21" spans="2:61" x14ac:dyDescent="0.2">
      <c r="B21" s="180">
        <v>27</v>
      </c>
      <c r="C21" s="181" t="s">
        <v>205</v>
      </c>
      <c r="D21" s="201"/>
      <c r="E21" s="182"/>
      <c r="F21" s="183">
        <f>+D21-E21</f>
        <v>0</v>
      </c>
      <c r="G21" s="198"/>
      <c r="H21" s="156">
        <v>120</v>
      </c>
      <c r="I21" s="157" t="s">
        <v>206</v>
      </c>
      <c r="J21" s="158"/>
      <c r="K21" s="159"/>
      <c r="L21" s="160"/>
      <c r="M21" s="161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</row>
    <row r="22" spans="2:61" ht="12.75" thickBot="1" x14ac:dyDescent="0.25">
      <c r="B22" s="202"/>
      <c r="C22" s="119"/>
      <c r="D22" s="203"/>
      <c r="E22" s="203"/>
      <c r="F22" s="204"/>
      <c r="G22" s="205"/>
      <c r="H22" s="176">
        <v>129</v>
      </c>
      <c r="I22" s="206" t="s">
        <v>207</v>
      </c>
      <c r="J22" s="178"/>
      <c r="K22" s="179"/>
      <c r="L22" s="160"/>
      <c r="M22" s="161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</row>
    <row r="23" spans="2:61" ht="12.75" thickBot="1" x14ac:dyDescent="0.25">
      <c r="B23" s="207">
        <v>3</v>
      </c>
      <c r="C23" s="208" t="s">
        <v>208</v>
      </c>
      <c r="D23" s="209">
        <f>SUM(D24:D28)</f>
        <v>0</v>
      </c>
      <c r="E23" s="209">
        <f>SUM(E24:E28)</f>
        <v>0</v>
      </c>
      <c r="F23" s="210">
        <f t="shared" ref="F23:F28" si="1">+D23-E23</f>
        <v>0</v>
      </c>
      <c r="G23" s="211">
        <f>SUM(G24:G28)</f>
        <v>0</v>
      </c>
      <c r="H23" s="194">
        <v>13</v>
      </c>
      <c r="I23" s="195" t="s">
        <v>209</v>
      </c>
      <c r="J23" s="200">
        <f>SUM(J24:J25)</f>
        <v>0</v>
      </c>
      <c r="K23" s="197"/>
      <c r="L23" s="160"/>
      <c r="M23" s="16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</row>
    <row r="24" spans="2:61" x14ac:dyDescent="0.2">
      <c r="B24" s="202">
        <v>30</v>
      </c>
      <c r="C24" s="119" t="s">
        <v>210</v>
      </c>
      <c r="D24" s="173"/>
      <c r="E24" s="173"/>
      <c r="F24" s="174">
        <f t="shared" si="1"/>
        <v>0</v>
      </c>
      <c r="G24" s="175"/>
      <c r="H24" s="156">
        <v>131</v>
      </c>
      <c r="I24" s="157" t="s">
        <v>211</v>
      </c>
      <c r="J24" s="158"/>
      <c r="K24" s="159"/>
      <c r="L24" s="160"/>
      <c r="M24" s="161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</row>
    <row r="25" spans="2:61" ht="12.75" thickBot="1" x14ac:dyDescent="0.25">
      <c r="B25" s="180">
        <v>31</v>
      </c>
      <c r="C25" s="212" t="s">
        <v>212</v>
      </c>
      <c r="D25" s="182"/>
      <c r="E25" s="182"/>
      <c r="F25" s="183">
        <f t="shared" si="1"/>
        <v>0</v>
      </c>
      <c r="G25" s="189"/>
      <c r="H25" s="176">
        <v>132</v>
      </c>
      <c r="I25" s="177" t="s">
        <v>213</v>
      </c>
      <c r="J25" s="178"/>
      <c r="K25" s="179"/>
      <c r="L25" s="160"/>
      <c r="M25" s="161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</row>
    <row r="26" spans="2:61" ht="12.75" thickBot="1" x14ac:dyDescent="0.25">
      <c r="B26" s="180">
        <v>32</v>
      </c>
      <c r="C26" s="181" t="s">
        <v>214</v>
      </c>
      <c r="D26" s="182"/>
      <c r="E26" s="182"/>
      <c r="F26" s="183">
        <f t="shared" si="1"/>
        <v>0</v>
      </c>
      <c r="G26" s="189"/>
      <c r="H26" s="213"/>
      <c r="I26" s="214" t="s">
        <v>215</v>
      </c>
      <c r="J26" s="215">
        <f>+J23+J20</f>
        <v>0</v>
      </c>
      <c r="K26" s="216"/>
      <c r="L26" s="217"/>
      <c r="M26" s="218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</row>
    <row r="27" spans="2:61" x14ac:dyDescent="0.2">
      <c r="B27" s="180">
        <v>33</v>
      </c>
      <c r="C27" s="181" t="s">
        <v>216</v>
      </c>
      <c r="D27" s="182"/>
      <c r="E27" s="182"/>
      <c r="F27" s="183">
        <f t="shared" si="1"/>
        <v>0</v>
      </c>
      <c r="G27" s="189"/>
      <c r="H27" s="194">
        <v>14</v>
      </c>
      <c r="I27" s="199" t="s">
        <v>217</v>
      </c>
      <c r="J27" s="200"/>
      <c r="K27" s="197"/>
      <c r="L27" s="160"/>
      <c r="M27" s="161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</row>
    <row r="28" spans="2:61" x14ac:dyDescent="0.2">
      <c r="B28" s="180">
        <v>34</v>
      </c>
      <c r="C28" s="181" t="s">
        <v>218</v>
      </c>
      <c r="D28" s="182"/>
      <c r="E28" s="182"/>
      <c r="F28" s="183">
        <f t="shared" si="1"/>
        <v>0</v>
      </c>
      <c r="G28" s="189"/>
      <c r="H28" s="194">
        <v>15</v>
      </c>
      <c r="I28" s="199" t="s">
        <v>219</v>
      </c>
      <c r="J28" s="200"/>
      <c r="K28" s="197"/>
      <c r="L28" s="160"/>
      <c r="M28" s="161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</row>
    <row r="29" spans="2:61" ht="12.75" thickBot="1" x14ac:dyDescent="0.25">
      <c r="B29" s="202"/>
      <c r="C29" s="119"/>
      <c r="D29" s="182"/>
      <c r="E29" s="182"/>
      <c r="F29" s="183"/>
      <c r="G29" s="189"/>
      <c r="H29" s="194">
        <v>16</v>
      </c>
      <c r="I29" s="199" t="s">
        <v>220</v>
      </c>
      <c r="J29" s="200">
        <f>SUM(J30:J31)</f>
        <v>0</v>
      </c>
      <c r="K29" s="197">
        <v>0</v>
      </c>
      <c r="L29" s="160"/>
      <c r="M29" s="16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</row>
    <row r="30" spans="2:61" ht="12.75" thickBot="1" x14ac:dyDescent="0.25">
      <c r="B30" s="207">
        <v>4</v>
      </c>
      <c r="C30" s="208" t="s">
        <v>221</v>
      </c>
      <c r="D30" s="209">
        <f>SUM(D31:D38)</f>
        <v>0</v>
      </c>
      <c r="E30" s="209">
        <f>SUM(E31:E38)</f>
        <v>0</v>
      </c>
      <c r="F30" s="210">
        <f t="shared" ref="F30:F41" si="2">+D30-E30</f>
        <v>0</v>
      </c>
      <c r="G30" s="211">
        <f>SUM(G31:G38)</f>
        <v>0</v>
      </c>
      <c r="H30" s="167">
        <v>162</v>
      </c>
      <c r="I30" s="157" t="s">
        <v>222</v>
      </c>
      <c r="J30" s="158"/>
      <c r="K30" s="159"/>
      <c r="L30" s="160"/>
      <c r="M30" s="161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</row>
    <row r="31" spans="2:61" x14ac:dyDescent="0.2">
      <c r="B31" s="202" t="s">
        <v>223</v>
      </c>
      <c r="C31" s="119" t="s">
        <v>224</v>
      </c>
      <c r="D31" s="182"/>
      <c r="E31" s="182"/>
      <c r="F31" s="183">
        <f t="shared" si="2"/>
        <v>0</v>
      </c>
      <c r="G31" s="189"/>
      <c r="H31" s="176">
        <v>168</v>
      </c>
      <c r="I31" s="177" t="s">
        <v>225</v>
      </c>
      <c r="J31" s="178"/>
      <c r="K31" s="179"/>
      <c r="L31" s="160"/>
      <c r="M31" s="161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</row>
    <row r="32" spans="2:61" ht="12.75" thickBot="1" x14ac:dyDescent="0.25">
      <c r="B32" s="180" t="s">
        <v>226</v>
      </c>
      <c r="C32" s="212" t="s">
        <v>227</v>
      </c>
      <c r="D32" s="182"/>
      <c r="E32" s="182"/>
      <c r="F32" s="183"/>
      <c r="G32" s="189"/>
      <c r="H32" s="219">
        <v>19</v>
      </c>
      <c r="I32" s="220" t="s">
        <v>228</v>
      </c>
      <c r="J32" s="221"/>
      <c r="K32" s="222"/>
      <c r="L32" s="160"/>
      <c r="M32" s="161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</row>
    <row r="33" spans="2:61" ht="12.75" thickBot="1" x14ac:dyDescent="0.25">
      <c r="B33" s="180">
        <v>42</v>
      </c>
      <c r="C33" s="181" t="s">
        <v>229</v>
      </c>
      <c r="D33" s="182"/>
      <c r="E33" s="182"/>
      <c r="F33" s="183"/>
      <c r="G33" s="189"/>
      <c r="H33" s="223">
        <v>4</v>
      </c>
      <c r="I33" s="214" t="s">
        <v>221</v>
      </c>
      <c r="J33" s="224">
        <f>SUM(J34:J46)</f>
        <v>0</v>
      </c>
      <c r="K33" s="225"/>
      <c r="L33" s="160"/>
      <c r="M33" s="16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</row>
    <row r="34" spans="2:61" x14ac:dyDescent="0.2">
      <c r="B34" s="180" t="s">
        <v>230</v>
      </c>
      <c r="C34" s="181" t="s">
        <v>231</v>
      </c>
      <c r="D34" s="182"/>
      <c r="E34" s="182"/>
      <c r="F34" s="183"/>
      <c r="G34" s="189"/>
      <c r="H34" s="226" t="s">
        <v>226</v>
      </c>
      <c r="I34" s="227" t="s">
        <v>232</v>
      </c>
      <c r="J34" s="228"/>
      <c r="K34" s="229"/>
      <c r="L34" s="160"/>
      <c r="M34" s="161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</row>
    <row r="35" spans="2:61" x14ac:dyDescent="0.2">
      <c r="B35" s="180">
        <v>44</v>
      </c>
      <c r="C35" s="181" t="s">
        <v>233</v>
      </c>
      <c r="D35" s="182"/>
      <c r="E35" s="182"/>
      <c r="F35" s="183"/>
      <c r="G35" s="189"/>
      <c r="H35" s="194" t="s">
        <v>223</v>
      </c>
      <c r="I35" s="199" t="s">
        <v>234</v>
      </c>
      <c r="J35" s="200"/>
      <c r="K35" s="197"/>
      <c r="L35" s="160"/>
      <c r="M35" s="161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</row>
    <row r="36" spans="2:61" x14ac:dyDescent="0.2">
      <c r="B36" s="180" t="s">
        <v>235</v>
      </c>
      <c r="C36" s="181" t="s">
        <v>236</v>
      </c>
      <c r="D36" s="182"/>
      <c r="E36" s="182"/>
      <c r="F36" s="183"/>
      <c r="G36" s="189"/>
      <c r="H36" s="194">
        <v>42</v>
      </c>
      <c r="I36" s="199" t="s">
        <v>229</v>
      </c>
      <c r="J36" s="200"/>
      <c r="K36" s="197"/>
      <c r="L36" s="160"/>
      <c r="M36" s="161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</row>
    <row r="37" spans="2:61" x14ac:dyDescent="0.2">
      <c r="B37" s="180">
        <v>46</v>
      </c>
      <c r="C37" s="181" t="s">
        <v>237</v>
      </c>
      <c r="D37" s="182"/>
      <c r="E37" s="182"/>
      <c r="F37" s="183"/>
      <c r="G37" s="189"/>
      <c r="H37" s="167">
        <v>43</v>
      </c>
      <c r="I37" s="157" t="s">
        <v>231</v>
      </c>
      <c r="J37" s="230"/>
      <c r="K37" s="231"/>
      <c r="L37" s="160"/>
      <c r="M37" s="16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</row>
    <row r="38" spans="2:61" x14ac:dyDescent="0.2">
      <c r="B38" s="180">
        <v>48</v>
      </c>
      <c r="C38" s="181" t="s">
        <v>238</v>
      </c>
      <c r="D38" s="182"/>
      <c r="E38" s="182"/>
      <c r="F38" s="183"/>
      <c r="G38" s="189"/>
      <c r="H38" s="232" t="s">
        <v>239</v>
      </c>
      <c r="I38" s="233" t="s">
        <v>240</v>
      </c>
      <c r="J38" s="234"/>
      <c r="K38" s="235"/>
      <c r="L38" s="160"/>
      <c r="M38" s="161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</row>
    <row r="39" spans="2:61" x14ac:dyDescent="0.2">
      <c r="B39" s="180">
        <v>480</v>
      </c>
      <c r="C39" s="181" t="s">
        <v>241</v>
      </c>
      <c r="D39" s="182"/>
      <c r="E39" s="182"/>
      <c r="F39" s="183"/>
      <c r="G39" s="189"/>
      <c r="H39" s="236" t="s">
        <v>242</v>
      </c>
      <c r="I39" s="237" t="s">
        <v>243</v>
      </c>
      <c r="J39" s="238"/>
      <c r="K39" s="239"/>
      <c r="L39" s="160"/>
      <c r="M39" s="161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</row>
    <row r="40" spans="2:61" x14ac:dyDescent="0.2">
      <c r="B40" s="180">
        <v>484</v>
      </c>
      <c r="C40" s="181" t="s">
        <v>244</v>
      </c>
      <c r="D40" s="182"/>
      <c r="E40" s="182"/>
      <c r="F40" s="183">
        <f t="shared" si="2"/>
        <v>0</v>
      </c>
      <c r="G40" s="189"/>
      <c r="H40" s="232">
        <v>44</v>
      </c>
      <c r="I40" s="240" t="s">
        <v>233</v>
      </c>
      <c r="J40" s="241"/>
      <c r="K40" s="242"/>
      <c r="L40" s="160"/>
      <c r="M40" s="161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</row>
    <row r="41" spans="2:61" x14ac:dyDescent="0.2">
      <c r="B41" s="180">
        <v>488</v>
      </c>
      <c r="C41" s="181" t="s">
        <v>245</v>
      </c>
      <c r="D41" s="182"/>
      <c r="E41" s="182"/>
      <c r="F41" s="183">
        <f t="shared" si="2"/>
        <v>0</v>
      </c>
      <c r="G41" s="189"/>
      <c r="H41" s="194" t="s">
        <v>235</v>
      </c>
      <c r="I41" s="195" t="s">
        <v>236</v>
      </c>
      <c r="J41" s="187"/>
      <c r="K41" s="188"/>
      <c r="L41" s="160"/>
      <c r="M41" s="161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</row>
    <row r="42" spans="2:61" ht="12.75" thickBot="1" x14ac:dyDescent="0.25">
      <c r="B42" s="202"/>
      <c r="C42" s="119"/>
      <c r="D42" s="182"/>
      <c r="E42" s="182"/>
      <c r="F42" s="183"/>
      <c r="G42" s="189"/>
      <c r="H42" s="243" t="s">
        <v>246</v>
      </c>
      <c r="I42" s="244" t="s">
        <v>247</v>
      </c>
      <c r="J42" s="245"/>
      <c r="K42" s="246"/>
      <c r="L42" s="160"/>
      <c r="M42" s="161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</row>
    <row r="43" spans="2:61" ht="12.75" thickBot="1" x14ac:dyDescent="0.25">
      <c r="B43" s="207">
        <v>5</v>
      </c>
      <c r="C43" s="208" t="s">
        <v>248</v>
      </c>
      <c r="D43" s="209">
        <f>SUM(D44:D46)+D48</f>
        <v>0</v>
      </c>
      <c r="E43" s="209">
        <f>SUM(E44:E46)+E48</f>
        <v>0</v>
      </c>
      <c r="F43" s="210">
        <f t="shared" ref="F43" si="3">+D43-E43</f>
        <v>0</v>
      </c>
      <c r="G43" s="211">
        <f>SUM(G44:G46)+G48</f>
        <v>0</v>
      </c>
      <c r="H43" s="247">
        <v>48</v>
      </c>
      <c r="I43" s="248" t="s">
        <v>249</v>
      </c>
      <c r="J43" s="200">
        <f>SUM(J44:J45)</f>
        <v>0</v>
      </c>
      <c r="K43" s="197">
        <v>0</v>
      </c>
      <c r="L43" s="160"/>
      <c r="M43" s="16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</row>
    <row r="44" spans="2:61" x14ac:dyDescent="0.2">
      <c r="B44" s="202">
        <v>51</v>
      </c>
      <c r="C44" s="119" t="s">
        <v>250</v>
      </c>
      <c r="D44" s="182"/>
      <c r="E44" s="182"/>
      <c r="F44" s="183"/>
      <c r="G44" s="189"/>
      <c r="H44" s="167">
        <v>481</v>
      </c>
      <c r="I44" s="168" t="s">
        <v>251</v>
      </c>
      <c r="J44" s="158"/>
      <c r="K44" s="159"/>
      <c r="L44" s="160"/>
      <c r="M44" s="161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</row>
    <row r="45" spans="2:61" x14ac:dyDescent="0.2">
      <c r="B45" s="180">
        <v>52</v>
      </c>
      <c r="C45" s="212" t="s">
        <v>252</v>
      </c>
      <c r="D45" s="182"/>
      <c r="E45" s="182"/>
      <c r="F45" s="183"/>
      <c r="G45" s="189"/>
      <c r="H45" s="167">
        <v>485</v>
      </c>
      <c r="I45" s="168" t="s">
        <v>244</v>
      </c>
      <c r="J45" s="169"/>
      <c r="K45" s="170"/>
      <c r="L45" s="160"/>
      <c r="M45" s="161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</row>
    <row r="46" spans="2:61" ht="12.75" thickBot="1" x14ac:dyDescent="0.25">
      <c r="B46" s="202">
        <v>55</v>
      </c>
      <c r="C46" s="119" t="s">
        <v>253</v>
      </c>
      <c r="D46" s="182"/>
      <c r="E46" s="182"/>
      <c r="F46" s="183"/>
      <c r="G46" s="189"/>
      <c r="H46" s="176">
        <v>488</v>
      </c>
      <c r="I46" s="177" t="s">
        <v>254</v>
      </c>
      <c r="J46" s="178"/>
      <c r="K46" s="179"/>
      <c r="L46" s="160"/>
      <c r="M46" s="161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</row>
    <row r="47" spans="2:61" ht="12.75" thickBot="1" x14ac:dyDescent="0.25">
      <c r="B47" s="180">
        <v>554</v>
      </c>
      <c r="C47" s="212" t="s">
        <v>255</v>
      </c>
      <c r="D47" s="182"/>
      <c r="E47" s="182"/>
      <c r="F47" s="183"/>
      <c r="G47" s="189"/>
      <c r="H47" s="249">
        <v>5</v>
      </c>
      <c r="I47" s="250" t="s">
        <v>248</v>
      </c>
      <c r="J47" s="224">
        <f>SUM(J48:J49)</f>
        <v>0</v>
      </c>
      <c r="K47" s="225"/>
      <c r="L47" s="160"/>
      <c r="M47" s="16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</row>
    <row r="48" spans="2:61" x14ac:dyDescent="0.2">
      <c r="B48" s="202">
        <v>56</v>
      </c>
      <c r="C48" s="119" t="s">
        <v>256</v>
      </c>
      <c r="D48" s="182"/>
      <c r="E48" s="182"/>
      <c r="F48" s="183"/>
      <c r="G48" s="189"/>
      <c r="H48" s="194">
        <v>50</v>
      </c>
      <c r="I48" s="195" t="s">
        <v>257</v>
      </c>
      <c r="J48" s="245"/>
      <c r="K48" s="246"/>
      <c r="L48" s="160"/>
      <c r="M48" s="161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</row>
    <row r="49" spans="2:61" x14ac:dyDescent="0.2">
      <c r="B49" s="202"/>
      <c r="C49" s="119"/>
      <c r="D49" s="203"/>
      <c r="E49" s="203"/>
      <c r="F49" s="204"/>
      <c r="G49" s="205"/>
      <c r="H49" s="194">
        <v>55</v>
      </c>
      <c r="I49" s="244" t="s">
        <v>258</v>
      </c>
      <c r="J49" s="245"/>
      <c r="K49" s="246"/>
      <c r="L49" s="160"/>
      <c r="M49" s="161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</row>
    <row r="50" spans="2:61" ht="2.25" customHeight="1" thickBot="1" x14ac:dyDescent="0.25">
      <c r="B50" s="202"/>
      <c r="C50" s="119"/>
      <c r="D50" s="251"/>
      <c r="E50" s="251"/>
      <c r="F50" s="252"/>
      <c r="G50" s="253"/>
      <c r="H50" s="226"/>
      <c r="I50" s="227"/>
      <c r="J50" s="254"/>
      <c r="K50" s="255"/>
      <c r="L50" s="160"/>
      <c r="M50" s="16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</row>
    <row r="51" spans="2:61" ht="13.5" thickTop="1" thickBot="1" x14ac:dyDescent="0.25">
      <c r="B51" s="202"/>
      <c r="C51" s="256" t="s">
        <v>259</v>
      </c>
      <c r="D51" s="257">
        <f>+D43+D30+D23+D8</f>
        <v>0</v>
      </c>
      <c r="E51" s="257">
        <f>+E43+E30+E23+E8</f>
        <v>0</v>
      </c>
      <c r="F51" s="258">
        <f>+F43+F30+F23+F8</f>
        <v>0</v>
      </c>
      <c r="G51" s="259">
        <f>+G43+G30+G23+G8</f>
        <v>0</v>
      </c>
      <c r="H51" s="260"/>
      <c r="I51" s="261" t="s">
        <v>259</v>
      </c>
      <c r="J51" s="262">
        <f>+J47+J33+J26+J8</f>
        <v>0</v>
      </c>
      <c r="K51" s="263"/>
      <c r="L51" s="160"/>
      <c r="M51" s="160"/>
    </row>
    <row r="52" spans="2:61" ht="8.25" customHeight="1" thickTop="1" thickBot="1" x14ac:dyDescent="0.25">
      <c r="B52" s="264"/>
      <c r="C52" s="265"/>
      <c r="D52" s="266"/>
      <c r="E52" s="266"/>
      <c r="F52" s="266"/>
      <c r="G52" s="266"/>
      <c r="H52" s="267"/>
      <c r="I52" s="268"/>
      <c r="J52" s="269"/>
      <c r="K52" s="270"/>
      <c r="L52" s="135"/>
      <c r="M52" s="135"/>
    </row>
    <row r="53" spans="2:61" ht="8.25" customHeight="1" thickTop="1" x14ac:dyDescent="0.2">
      <c r="B53" s="271"/>
      <c r="C53" s="256"/>
      <c r="D53" s="119"/>
      <c r="E53" s="119"/>
      <c r="F53" s="119"/>
      <c r="G53" s="119"/>
      <c r="H53" s="271"/>
      <c r="I53" s="256"/>
      <c r="J53" s="119"/>
      <c r="K53" s="135"/>
      <c r="L53" s="119"/>
      <c r="M53" s="119"/>
    </row>
    <row r="54" spans="2:61" ht="10.5" customHeight="1" thickBot="1" x14ac:dyDescent="0.25">
      <c r="B54" s="271"/>
      <c r="C54" s="256"/>
      <c r="D54" s="119"/>
      <c r="E54" s="119"/>
      <c r="F54" s="119"/>
      <c r="G54" s="119"/>
      <c r="H54" s="271"/>
      <c r="I54" s="256"/>
      <c r="J54" s="251"/>
      <c r="K54" s="135"/>
      <c r="L54" s="119"/>
      <c r="M54" s="119"/>
    </row>
    <row r="55" spans="2:61" ht="10.5" customHeight="1" thickTop="1" x14ac:dyDescent="0.2">
      <c r="B55" s="114" t="s">
        <v>0</v>
      </c>
      <c r="D55" s="115"/>
      <c r="E55" s="116"/>
      <c r="F55" s="117"/>
      <c r="G55" s="118"/>
      <c r="I55" s="272"/>
      <c r="J55" s="273">
        <f>+J51-F51</f>
        <v>0</v>
      </c>
      <c r="K55" s="274">
        <f>+M51-G51</f>
        <v>0</v>
      </c>
    </row>
    <row r="56" spans="2:61" ht="12.75" thickBot="1" x14ac:dyDescent="0.25">
      <c r="B56" s="111" t="s">
        <v>2</v>
      </c>
      <c r="D56" s="120"/>
      <c r="E56" s="121"/>
      <c r="F56" s="119"/>
      <c r="G56" s="122"/>
    </row>
    <row r="57" spans="2:61" ht="13.5" thickTop="1" thickBot="1" x14ac:dyDescent="0.25">
      <c r="B57" s="123" t="s">
        <v>4</v>
      </c>
      <c r="D57" s="124" t="s">
        <v>363</v>
      </c>
      <c r="E57" s="125"/>
      <c r="F57" s="126" t="s">
        <v>361</v>
      </c>
      <c r="G57" s="127"/>
    </row>
    <row r="58" spans="2:61" ht="12.75" thickTop="1" x14ac:dyDescent="0.2">
      <c r="C58" s="128" t="s">
        <v>260</v>
      </c>
      <c r="I58" s="128" t="s">
        <v>261</v>
      </c>
    </row>
    <row r="59" spans="2:61" ht="33" customHeight="1" x14ac:dyDescent="0.2">
      <c r="B59" s="275" t="s">
        <v>262</v>
      </c>
      <c r="D59" s="130" t="s">
        <v>263</v>
      </c>
      <c r="E59" s="130" t="s">
        <v>264</v>
      </c>
      <c r="F59" s="130" t="s">
        <v>127</v>
      </c>
      <c r="G59" s="130" t="s">
        <v>265</v>
      </c>
      <c r="H59" s="275" t="s">
        <v>266</v>
      </c>
      <c r="J59" s="130" t="s">
        <v>263</v>
      </c>
      <c r="K59" s="133" t="s">
        <v>264</v>
      </c>
      <c r="L59" s="130" t="s">
        <v>127</v>
      </c>
      <c r="M59" s="130" t="s">
        <v>265</v>
      </c>
    </row>
    <row r="60" spans="2:61" ht="2.25" customHeight="1" thickBot="1" x14ac:dyDescent="0.25">
      <c r="M60" s="276"/>
    </row>
    <row r="61" spans="2:61" ht="13.5" thickTop="1" thickBot="1" x14ac:dyDescent="0.25">
      <c r="B61" s="277">
        <v>60</v>
      </c>
      <c r="C61" s="278" t="s">
        <v>267</v>
      </c>
      <c r="D61" s="279">
        <f>SUM(D62:D67)</f>
        <v>0</v>
      </c>
      <c r="E61" s="279">
        <f>SUM(E62:E67)</f>
        <v>0</v>
      </c>
      <c r="F61" s="279">
        <f>+E61+D61</f>
        <v>0</v>
      </c>
      <c r="G61" s="279">
        <f>SUM(G62:G67)</f>
        <v>0</v>
      </c>
      <c r="H61" s="277">
        <v>7</v>
      </c>
      <c r="I61" s="280" t="s">
        <v>268</v>
      </c>
      <c r="J61" s="281"/>
      <c r="K61" s="282"/>
      <c r="L61" s="281"/>
      <c r="M61" s="283"/>
    </row>
    <row r="62" spans="2:61" ht="12.75" thickTop="1" x14ac:dyDescent="0.2">
      <c r="B62" s="284" t="s">
        <v>269</v>
      </c>
      <c r="C62" s="285" t="s">
        <v>270</v>
      </c>
      <c r="D62" s="286"/>
      <c r="E62" s="286"/>
      <c r="F62" s="287">
        <f t="shared" ref="F62:F92" si="4">+E62+D62</f>
        <v>0</v>
      </c>
      <c r="G62" s="288"/>
      <c r="H62" s="289">
        <v>70</v>
      </c>
      <c r="I62" s="290" t="s">
        <v>271</v>
      </c>
      <c r="J62" s="291"/>
      <c r="K62" s="292"/>
      <c r="L62" s="293"/>
      <c r="M62" s="294"/>
    </row>
    <row r="63" spans="2:61" x14ac:dyDescent="0.2">
      <c r="B63" s="295" t="s">
        <v>272</v>
      </c>
      <c r="C63" s="296" t="s">
        <v>273</v>
      </c>
      <c r="D63" s="182"/>
      <c r="E63" s="182"/>
      <c r="F63" s="297"/>
      <c r="G63" s="298"/>
      <c r="H63" s="299" t="s">
        <v>274</v>
      </c>
      <c r="I63" s="300" t="s">
        <v>275</v>
      </c>
      <c r="J63" s="301"/>
      <c r="K63" s="302"/>
      <c r="L63" s="301"/>
      <c r="M63" s="303"/>
    </row>
    <row r="64" spans="2:61" x14ac:dyDescent="0.2">
      <c r="B64" s="295" t="s">
        <v>276</v>
      </c>
      <c r="C64" s="296" t="s">
        <v>277</v>
      </c>
      <c r="D64" s="182"/>
      <c r="E64" s="182"/>
      <c r="F64" s="297"/>
      <c r="G64" s="298"/>
      <c r="H64" s="180" t="s">
        <v>278</v>
      </c>
      <c r="I64" s="296" t="s">
        <v>279</v>
      </c>
      <c r="J64" s="182"/>
      <c r="K64" s="304"/>
      <c r="L64" s="201"/>
      <c r="M64" s="298"/>
    </row>
    <row r="65" spans="2:13" x14ac:dyDescent="0.2">
      <c r="B65" s="295" t="s">
        <v>280</v>
      </c>
      <c r="C65" s="296" t="s">
        <v>281</v>
      </c>
      <c r="D65" s="182"/>
      <c r="E65" s="182"/>
      <c r="F65" s="297"/>
      <c r="G65" s="298"/>
      <c r="H65" s="180" t="s">
        <v>282</v>
      </c>
      <c r="I65" s="296" t="s">
        <v>283</v>
      </c>
      <c r="J65" s="201"/>
      <c r="K65" s="305"/>
      <c r="L65" s="201"/>
      <c r="M65" s="306"/>
    </row>
    <row r="66" spans="2:13" x14ac:dyDescent="0.2">
      <c r="B66" s="295" t="s">
        <v>284</v>
      </c>
      <c r="C66" s="296" t="s">
        <v>285</v>
      </c>
      <c r="D66" s="182"/>
      <c r="E66" s="182"/>
      <c r="F66" s="297"/>
      <c r="G66" s="298"/>
      <c r="H66" s="180" t="s">
        <v>286</v>
      </c>
      <c r="I66" s="296" t="s">
        <v>287</v>
      </c>
      <c r="J66" s="182"/>
      <c r="K66" s="304"/>
      <c r="L66" s="201"/>
      <c r="M66" s="298"/>
    </row>
    <row r="67" spans="2:13" x14ac:dyDescent="0.2">
      <c r="B67" s="307" t="s">
        <v>288</v>
      </c>
      <c r="C67" s="308" t="s">
        <v>289</v>
      </c>
      <c r="D67" s="203"/>
      <c r="E67" s="203"/>
      <c r="F67" s="309"/>
      <c r="G67" s="310"/>
      <c r="H67" s="180" t="s">
        <v>290</v>
      </c>
      <c r="I67" s="296" t="s">
        <v>291</v>
      </c>
      <c r="J67" s="182"/>
      <c r="K67" s="304"/>
      <c r="L67" s="201"/>
      <c r="M67" s="298"/>
    </row>
    <row r="68" spans="2:13" x14ac:dyDescent="0.2">
      <c r="B68" s="311">
        <v>61</v>
      </c>
      <c r="C68" s="312" t="s">
        <v>292</v>
      </c>
      <c r="D68" s="164"/>
      <c r="E68" s="164"/>
      <c r="F68" s="313">
        <f t="shared" si="4"/>
        <v>0</v>
      </c>
      <c r="G68" s="314"/>
      <c r="H68" s="315" t="s">
        <v>293</v>
      </c>
      <c r="I68" s="308" t="s">
        <v>294</v>
      </c>
      <c r="J68" s="203"/>
      <c r="K68" s="316"/>
      <c r="L68" s="317"/>
      <c r="M68" s="310"/>
    </row>
    <row r="69" spans="2:13" x14ac:dyDescent="0.2">
      <c r="B69" s="311">
        <v>62</v>
      </c>
      <c r="C69" s="312" t="s">
        <v>295</v>
      </c>
      <c r="D69" s="164">
        <f>SUM(D70:D73)</f>
        <v>0</v>
      </c>
      <c r="E69" s="164">
        <f>SUM(E70:E73)</f>
        <v>0</v>
      </c>
      <c r="F69" s="313">
        <f t="shared" si="4"/>
        <v>0</v>
      </c>
      <c r="G69" s="314">
        <f>SUM(G70:G73)</f>
        <v>0</v>
      </c>
      <c r="H69" s="162">
        <v>71</v>
      </c>
      <c r="I69" s="163" t="s">
        <v>296</v>
      </c>
      <c r="J69" s="318"/>
      <c r="K69" s="319"/>
      <c r="L69" s="195"/>
      <c r="M69" s="320"/>
    </row>
    <row r="70" spans="2:13" ht="12.75" thickBot="1" x14ac:dyDescent="0.25">
      <c r="B70" s="295">
        <v>620</v>
      </c>
      <c r="C70" s="296" t="s">
        <v>297</v>
      </c>
      <c r="D70" s="182"/>
      <c r="E70" s="182"/>
      <c r="F70" s="297"/>
      <c r="G70" s="298"/>
      <c r="H70" s="289">
        <v>72</v>
      </c>
      <c r="I70" s="321" t="s">
        <v>298</v>
      </c>
      <c r="J70" s="322"/>
      <c r="K70" s="323"/>
      <c r="L70" s="324"/>
      <c r="M70" s="325"/>
    </row>
    <row r="71" spans="2:13" ht="12.75" thickBot="1" x14ac:dyDescent="0.25">
      <c r="B71" s="295">
        <v>621</v>
      </c>
      <c r="C71" s="296" t="s">
        <v>299</v>
      </c>
      <c r="D71" s="182"/>
      <c r="E71" s="182"/>
      <c r="F71" s="297"/>
      <c r="G71" s="298"/>
      <c r="H71" s="202" t="s">
        <v>300</v>
      </c>
      <c r="I71" s="326" t="s">
        <v>301</v>
      </c>
      <c r="J71" s="327">
        <f>SUM(J61:J70)</f>
        <v>0</v>
      </c>
      <c r="K71" s="328">
        <f>SUM(K61:K70)</f>
        <v>0</v>
      </c>
      <c r="L71" s="329">
        <f>SUM(L61:L70)</f>
        <v>0</v>
      </c>
      <c r="M71" s="330">
        <f>SUM(M61:M70)</f>
        <v>0</v>
      </c>
    </row>
    <row r="72" spans="2:13" x14ac:dyDescent="0.2">
      <c r="B72" s="295">
        <v>623</v>
      </c>
      <c r="C72" s="296" t="s">
        <v>302</v>
      </c>
      <c r="D72" s="182"/>
      <c r="E72" s="182"/>
      <c r="F72" s="297"/>
      <c r="G72" s="298"/>
      <c r="H72" s="202"/>
      <c r="I72" s="326"/>
      <c r="J72" s="251"/>
      <c r="K72" s="148"/>
      <c r="L72" s="195"/>
      <c r="M72" s="331"/>
    </row>
    <row r="73" spans="2:13" x14ac:dyDescent="0.2">
      <c r="B73" s="295">
        <v>629</v>
      </c>
      <c r="C73" s="296" t="s">
        <v>303</v>
      </c>
      <c r="D73" s="182"/>
      <c r="E73" s="182"/>
      <c r="F73" s="297"/>
      <c r="G73" s="298"/>
      <c r="H73" s="202"/>
      <c r="I73" s="119"/>
      <c r="J73" s="332"/>
      <c r="K73" s="333"/>
      <c r="L73" s="195"/>
      <c r="M73" s="325"/>
    </row>
    <row r="74" spans="2:13" x14ac:dyDescent="0.2">
      <c r="B74" s="311">
        <v>63</v>
      </c>
      <c r="C74" s="312" t="s">
        <v>304</v>
      </c>
      <c r="D74" s="164">
        <f>SUM(D75:D79)</f>
        <v>0</v>
      </c>
      <c r="E74" s="164">
        <f>SUM(E75:E79)</f>
        <v>0</v>
      </c>
      <c r="F74" s="313">
        <f t="shared" si="4"/>
        <v>0</v>
      </c>
      <c r="G74" s="314">
        <f>SUM(G75:G79)</f>
        <v>0</v>
      </c>
      <c r="H74" s="162">
        <v>74</v>
      </c>
      <c r="I74" s="334" t="s">
        <v>305</v>
      </c>
      <c r="J74" s="335"/>
      <c r="K74" s="336"/>
      <c r="L74" s="195"/>
      <c r="M74" s="337"/>
    </row>
    <row r="75" spans="2:13" x14ac:dyDescent="0.2">
      <c r="B75" s="295">
        <v>630</v>
      </c>
      <c r="C75" s="296" t="s">
        <v>306</v>
      </c>
      <c r="D75" s="182"/>
      <c r="E75" s="182"/>
      <c r="F75" s="297"/>
      <c r="G75" s="298"/>
      <c r="H75" s="162">
        <v>76</v>
      </c>
      <c r="I75" s="163" t="s">
        <v>307</v>
      </c>
      <c r="J75" s="335"/>
      <c r="K75" s="319"/>
      <c r="L75" s="195"/>
      <c r="M75" s="320"/>
    </row>
    <row r="76" spans="2:13" x14ac:dyDescent="0.2">
      <c r="B76" s="295" t="s">
        <v>308</v>
      </c>
      <c r="C76" s="296" t="s">
        <v>309</v>
      </c>
      <c r="D76" s="182"/>
      <c r="E76" s="182"/>
      <c r="F76" s="297"/>
      <c r="G76" s="298"/>
      <c r="H76" s="162">
        <v>77</v>
      </c>
      <c r="I76" s="163" t="s">
        <v>310</v>
      </c>
      <c r="J76" s="195"/>
      <c r="K76" s="338"/>
      <c r="L76" s="195"/>
      <c r="M76" s="339"/>
    </row>
    <row r="77" spans="2:13" x14ac:dyDescent="0.2">
      <c r="B77" s="295">
        <v>632</v>
      </c>
      <c r="C77" s="296" t="s">
        <v>311</v>
      </c>
      <c r="D77" s="182"/>
      <c r="E77" s="182"/>
      <c r="F77" s="297"/>
      <c r="G77" s="298"/>
      <c r="H77" s="202"/>
      <c r="I77" s="119"/>
      <c r="J77" s="240"/>
      <c r="K77" s="340"/>
      <c r="L77" s="240"/>
      <c r="M77" s="341"/>
    </row>
    <row r="78" spans="2:13" x14ac:dyDescent="0.2">
      <c r="B78" s="295" t="s">
        <v>312</v>
      </c>
      <c r="C78" s="296" t="s">
        <v>313</v>
      </c>
      <c r="D78" s="182"/>
      <c r="E78" s="182"/>
      <c r="F78" s="297"/>
      <c r="G78" s="298"/>
      <c r="H78" s="180">
        <v>770</v>
      </c>
      <c r="I78" s="342" t="s">
        <v>314</v>
      </c>
      <c r="J78" s="182"/>
      <c r="K78" s="304"/>
      <c r="L78" s="182"/>
      <c r="M78" s="298"/>
    </row>
    <row r="79" spans="2:13" x14ac:dyDescent="0.2">
      <c r="B79" s="295">
        <v>638</v>
      </c>
      <c r="C79" s="296" t="s">
        <v>315</v>
      </c>
      <c r="D79" s="182"/>
      <c r="E79" s="182"/>
      <c r="F79" s="297"/>
      <c r="G79" s="298"/>
      <c r="H79" s="180">
        <v>772</v>
      </c>
      <c r="I79" s="342" t="s">
        <v>316</v>
      </c>
      <c r="J79" s="182"/>
      <c r="K79" s="304"/>
      <c r="L79" s="182"/>
      <c r="M79" s="298"/>
    </row>
    <row r="80" spans="2:13" x14ac:dyDescent="0.2">
      <c r="B80" s="311">
        <v>64</v>
      </c>
      <c r="C80" s="312" t="s">
        <v>317</v>
      </c>
      <c r="D80" s="164">
        <f>SUM(D81:D84)</f>
        <v>0</v>
      </c>
      <c r="E80" s="164">
        <f>SUM(E81:E84)</f>
        <v>0</v>
      </c>
      <c r="F80" s="313">
        <f t="shared" si="4"/>
        <v>0</v>
      </c>
      <c r="G80" s="314">
        <f>SUM(G81:G84)</f>
        <v>0</v>
      </c>
      <c r="H80" s="180">
        <v>778</v>
      </c>
      <c r="I80" s="342" t="s">
        <v>318</v>
      </c>
      <c r="J80" s="182"/>
      <c r="K80" s="304"/>
      <c r="L80" s="182"/>
      <c r="M80" s="298"/>
    </row>
    <row r="81" spans="1:14" ht="12.75" thickBot="1" x14ac:dyDescent="0.25">
      <c r="B81" s="295">
        <v>641</v>
      </c>
      <c r="C81" s="296" t="s">
        <v>319</v>
      </c>
      <c r="D81" s="182"/>
      <c r="E81" s="182"/>
      <c r="F81" s="297">
        <f t="shared" si="4"/>
        <v>0</v>
      </c>
      <c r="G81" s="298"/>
      <c r="H81" s="202"/>
      <c r="I81" s="326" t="s">
        <v>320</v>
      </c>
      <c r="J81" s="324"/>
      <c r="K81" s="343"/>
      <c r="L81" s="227"/>
      <c r="M81" s="344"/>
    </row>
    <row r="82" spans="1:14" ht="12.75" thickBot="1" x14ac:dyDescent="0.25">
      <c r="B82" s="295">
        <v>645</v>
      </c>
      <c r="C82" s="296" t="s">
        <v>321</v>
      </c>
      <c r="D82" s="182"/>
      <c r="E82" s="182"/>
      <c r="F82" s="297"/>
      <c r="G82" s="298"/>
      <c r="H82" s="202"/>
      <c r="I82" s="119"/>
      <c r="J82" s="251"/>
      <c r="K82" s="148"/>
      <c r="L82" s="195"/>
      <c r="M82" s="331"/>
    </row>
    <row r="83" spans="1:14" ht="12.75" thickBot="1" x14ac:dyDescent="0.25">
      <c r="B83" s="295" t="s">
        <v>322</v>
      </c>
      <c r="C83" s="296" t="s">
        <v>323</v>
      </c>
      <c r="D83" s="182"/>
      <c r="E83" s="182"/>
      <c r="F83" s="297"/>
      <c r="G83" s="298"/>
      <c r="H83" s="202"/>
      <c r="I83" s="326" t="s">
        <v>324</v>
      </c>
      <c r="J83" s="327">
        <f>+J71+J81-J69</f>
        <v>0</v>
      </c>
      <c r="K83" s="345"/>
      <c r="L83" s="346"/>
      <c r="M83" s="330"/>
    </row>
    <row r="84" spans="1:14" x14ac:dyDescent="0.2">
      <c r="B84" s="295">
        <v>648</v>
      </c>
      <c r="C84" s="296" t="s">
        <v>325</v>
      </c>
      <c r="D84" s="182"/>
      <c r="E84" s="182"/>
      <c r="F84" s="297">
        <f t="shared" si="4"/>
        <v>0</v>
      </c>
      <c r="G84" s="298"/>
      <c r="H84" s="202"/>
      <c r="I84" s="256" t="s">
        <v>326</v>
      </c>
      <c r="J84" s="251"/>
      <c r="K84" s="148"/>
      <c r="L84" s="347"/>
      <c r="M84" s="331"/>
    </row>
    <row r="85" spans="1:14" x14ac:dyDescent="0.2">
      <c r="B85" s="311">
        <v>65</v>
      </c>
      <c r="C85" s="312" t="s">
        <v>327</v>
      </c>
      <c r="D85" s="164"/>
      <c r="E85" s="164"/>
      <c r="F85" s="313"/>
      <c r="G85" s="314"/>
      <c r="H85" s="202"/>
      <c r="I85" s="119"/>
      <c r="J85" s="251"/>
      <c r="K85" s="148"/>
      <c r="L85" s="348"/>
      <c r="M85" s="331"/>
    </row>
    <row r="86" spans="1:14" x14ac:dyDescent="0.2">
      <c r="A86" s="111">
        <v>0</v>
      </c>
      <c r="B86" s="311">
        <v>66</v>
      </c>
      <c r="C86" s="312" t="s">
        <v>328</v>
      </c>
      <c r="D86" s="164"/>
      <c r="E86" s="164"/>
      <c r="F86" s="313"/>
      <c r="G86" s="298"/>
      <c r="H86" s="162">
        <v>78</v>
      </c>
      <c r="I86" s="163" t="s">
        <v>329</v>
      </c>
      <c r="J86" s="349"/>
      <c r="K86" s="336"/>
      <c r="L86" s="195"/>
      <c r="M86" s="337"/>
    </row>
    <row r="87" spans="1:14" x14ac:dyDescent="0.2">
      <c r="B87" s="311">
        <v>67</v>
      </c>
      <c r="C87" s="312" t="s">
        <v>330</v>
      </c>
      <c r="D87" s="164"/>
      <c r="E87" s="164"/>
      <c r="F87" s="313"/>
      <c r="G87" s="298"/>
      <c r="H87" s="162">
        <v>79</v>
      </c>
      <c r="I87" s="163" t="s">
        <v>331</v>
      </c>
      <c r="J87" s="335"/>
      <c r="K87" s="319"/>
      <c r="L87" s="195"/>
      <c r="M87" s="350"/>
    </row>
    <row r="88" spans="1:14" x14ac:dyDescent="0.2">
      <c r="B88" s="295">
        <v>680</v>
      </c>
      <c r="C88" s="296" t="s">
        <v>332</v>
      </c>
      <c r="D88" s="182"/>
      <c r="E88" s="182"/>
      <c r="F88" s="351"/>
      <c r="G88" s="298"/>
      <c r="H88" s="202"/>
      <c r="I88" s="119" t="s">
        <v>333</v>
      </c>
      <c r="J88" s="352"/>
      <c r="K88" s="353"/>
      <c r="L88" s="195"/>
      <c r="M88" s="354"/>
    </row>
    <row r="89" spans="1:14" ht="12.75" thickBot="1" x14ac:dyDescent="0.25">
      <c r="B89" s="202">
        <v>685</v>
      </c>
      <c r="C89" s="276" t="s">
        <v>334</v>
      </c>
      <c r="D89" s="355"/>
      <c r="E89" s="355"/>
      <c r="F89" s="356">
        <f t="shared" si="4"/>
        <v>0</v>
      </c>
      <c r="G89" s="357"/>
      <c r="H89" s="202"/>
      <c r="I89" s="119"/>
      <c r="J89" s="251"/>
      <c r="K89" s="148"/>
      <c r="L89" s="195"/>
      <c r="M89" s="331"/>
    </row>
    <row r="90" spans="1:14" ht="1.5" customHeight="1" thickTop="1" thickBot="1" x14ac:dyDescent="0.25">
      <c r="B90" s="358"/>
      <c r="C90" s="359"/>
      <c r="D90" s="251"/>
      <c r="E90" s="251"/>
      <c r="F90" s="360">
        <f t="shared" si="4"/>
        <v>0</v>
      </c>
      <c r="G90" s="331"/>
      <c r="H90" s="202"/>
      <c r="I90" s="119"/>
      <c r="J90" s="251"/>
      <c r="K90" s="148"/>
      <c r="L90" s="240"/>
      <c r="M90" s="331"/>
    </row>
    <row r="91" spans="1:14" ht="12.2" customHeight="1" thickTop="1" thickBot="1" x14ac:dyDescent="0.25">
      <c r="B91" s="260"/>
      <c r="C91" s="361" t="s">
        <v>335</v>
      </c>
      <c r="D91" s="362"/>
      <c r="E91" s="362"/>
      <c r="F91" s="363">
        <f t="shared" si="4"/>
        <v>0</v>
      </c>
      <c r="G91" s="364"/>
      <c r="H91" s="271"/>
      <c r="I91" s="365" t="s">
        <v>336</v>
      </c>
      <c r="J91" s="366"/>
      <c r="K91" s="328"/>
      <c r="L91" s="366"/>
      <c r="M91" s="330"/>
    </row>
    <row r="92" spans="1:14" ht="13.5" thickTop="1" thickBot="1" x14ac:dyDescent="0.25">
      <c r="B92" s="264"/>
      <c r="C92" s="265" t="s">
        <v>337</v>
      </c>
      <c r="D92" s="367">
        <f>+D89+D88+D87+D86+D85+D80+D74+D69+D61</f>
        <v>0</v>
      </c>
      <c r="E92" s="367">
        <f>+E89+E88+E87+E86+E85+E80+E74+E69+E61</f>
        <v>0</v>
      </c>
      <c r="F92" s="368">
        <f t="shared" si="4"/>
        <v>0</v>
      </c>
      <c r="G92" s="369"/>
      <c r="H92" s="370"/>
      <c r="I92" s="265" t="s">
        <v>337</v>
      </c>
      <c r="J92" s="367">
        <f>+J81+J71+J86+J87+J88+J91</f>
        <v>0</v>
      </c>
      <c r="K92" s="371"/>
      <c r="L92" s="244"/>
      <c r="M92" s="372"/>
      <c r="N92" s="150"/>
    </row>
    <row r="93" spans="1:14" ht="2.25" customHeight="1" thickTop="1" thickBot="1" x14ac:dyDescent="0.25">
      <c r="F93" s="150"/>
      <c r="G93" s="150"/>
      <c r="L93" s="111">
        <f>SUM(J93:K93)</f>
        <v>0</v>
      </c>
      <c r="M93" s="122"/>
    </row>
    <row r="94" spans="1:14" ht="12.75" thickTop="1" x14ac:dyDescent="0.2">
      <c r="B94" s="140" t="s">
        <v>338</v>
      </c>
      <c r="C94" s="373"/>
      <c r="D94" s="117"/>
      <c r="E94" s="374" t="s">
        <v>339</v>
      </c>
      <c r="F94" s="375"/>
      <c r="G94" s="376"/>
      <c r="H94" s="140" t="s">
        <v>340</v>
      </c>
      <c r="I94" s="373"/>
      <c r="J94" s="373" t="s">
        <v>341</v>
      </c>
      <c r="K94" s="377"/>
      <c r="L94" s="373"/>
      <c r="M94" s="378"/>
    </row>
    <row r="95" spans="1:14" ht="10.5" customHeight="1" x14ac:dyDescent="0.2">
      <c r="B95" s="202"/>
      <c r="C95" s="119"/>
      <c r="D95" s="379"/>
      <c r="E95" s="256" t="s">
        <v>342</v>
      </c>
      <c r="F95" s="355"/>
      <c r="G95" s="357"/>
      <c r="H95" s="202"/>
      <c r="I95" s="119"/>
      <c r="J95" s="119" t="s">
        <v>343</v>
      </c>
      <c r="K95" s="135"/>
      <c r="L95" s="195"/>
      <c r="M95" s="380"/>
    </row>
    <row r="96" spans="1:14" ht="12.75" thickBot="1" x14ac:dyDescent="0.25">
      <c r="B96" s="202"/>
      <c r="C96" s="119"/>
      <c r="D96" s="379"/>
      <c r="E96" s="256" t="s">
        <v>344</v>
      </c>
      <c r="F96" s="153"/>
      <c r="G96" s="381"/>
      <c r="H96" s="202"/>
      <c r="I96" s="119"/>
      <c r="J96" s="119"/>
      <c r="K96" s="382" t="s">
        <v>345</v>
      </c>
      <c r="L96" s="195"/>
      <c r="M96" s="380"/>
    </row>
    <row r="97" spans="2:13" ht="12.2" customHeight="1" thickBot="1" x14ac:dyDescent="0.25">
      <c r="B97" s="264"/>
      <c r="C97" s="266"/>
      <c r="D97" s="266"/>
      <c r="E97" s="383" t="s">
        <v>259</v>
      </c>
      <c r="F97" s="384"/>
      <c r="G97" s="385"/>
      <c r="H97" s="264"/>
      <c r="I97" s="266"/>
      <c r="J97" s="266"/>
      <c r="K97" s="386"/>
      <c r="L97" s="195"/>
      <c r="M97" s="387"/>
    </row>
    <row r="98" spans="2:13" ht="13.5" thickTop="1" thickBot="1" x14ac:dyDescent="0.25">
      <c r="B98" s="140" t="s">
        <v>346</v>
      </c>
      <c r="C98" s="373"/>
      <c r="D98" s="373"/>
      <c r="E98" s="374" t="s">
        <v>347</v>
      </c>
      <c r="F98" s="388"/>
      <c r="G98" s="376"/>
      <c r="H98" s="140" t="s">
        <v>346</v>
      </c>
      <c r="I98" s="373"/>
      <c r="J98" s="373" t="s">
        <v>348</v>
      </c>
      <c r="K98" s="377"/>
      <c r="L98" s="389"/>
      <c r="M98" s="378"/>
    </row>
    <row r="99" spans="2:13" ht="13.5" thickTop="1" thickBot="1" x14ac:dyDescent="0.25">
      <c r="B99" s="202"/>
      <c r="C99" s="119"/>
      <c r="D99" s="119"/>
      <c r="E99" s="256" t="s">
        <v>349</v>
      </c>
      <c r="F99" s="388"/>
      <c r="G99" s="298"/>
      <c r="H99" s="202"/>
      <c r="I99" s="119"/>
      <c r="J99" s="390" t="s">
        <v>350</v>
      </c>
      <c r="K99" s="135"/>
      <c r="L99" s="195"/>
      <c r="M99" s="380"/>
    </row>
    <row r="100" spans="2:13" ht="12.75" customHeight="1" x14ac:dyDescent="0.2">
      <c r="B100" s="202"/>
      <c r="C100" s="119"/>
      <c r="D100" s="119"/>
      <c r="E100" s="256" t="s">
        <v>351</v>
      </c>
      <c r="F100" s="182"/>
      <c r="G100" s="298"/>
      <c r="H100" s="202"/>
      <c r="I100" s="119"/>
      <c r="J100" s="119"/>
      <c r="K100" s="135"/>
      <c r="L100" s="195"/>
      <c r="M100" s="380"/>
    </row>
    <row r="101" spans="2:13" ht="12.75" customHeight="1" x14ac:dyDescent="0.2">
      <c r="B101" s="202"/>
      <c r="C101" s="119"/>
      <c r="D101" s="119"/>
      <c r="E101" s="256" t="s">
        <v>352</v>
      </c>
      <c r="F101" s="355"/>
      <c r="G101" s="357"/>
      <c r="H101" s="202"/>
      <c r="I101" s="119"/>
      <c r="J101" s="119" t="s">
        <v>353</v>
      </c>
      <c r="K101" s="135"/>
      <c r="L101" s="195"/>
      <c r="M101" s="380"/>
    </row>
    <row r="102" spans="2:13" ht="12.75" customHeight="1" thickBot="1" x14ac:dyDescent="0.25">
      <c r="B102" s="202"/>
      <c r="C102" s="119"/>
      <c r="D102" s="119"/>
      <c r="E102" s="256" t="s">
        <v>354</v>
      </c>
      <c r="F102" s="153"/>
      <c r="G102" s="381"/>
      <c r="H102" s="202"/>
      <c r="I102" s="119"/>
      <c r="J102" s="119"/>
      <c r="K102" s="135"/>
      <c r="L102" s="391"/>
      <c r="M102" s="392"/>
    </row>
    <row r="103" spans="2:13" ht="12.75" thickBot="1" x14ac:dyDescent="0.25">
      <c r="B103" s="264"/>
      <c r="C103" s="266"/>
      <c r="D103" s="266"/>
      <c r="E103" s="383" t="s">
        <v>259</v>
      </c>
      <c r="F103" s="384"/>
      <c r="G103" s="385"/>
      <c r="H103" s="264"/>
      <c r="I103" s="266"/>
      <c r="J103" s="266"/>
      <c r="K103" s="386"/>
      <c r="L103" s="244"/>
      <c r="M103" s="387"/>
    </row>
    <row r="104" spans="2:13" ht="13.5" thickTop="1" thickBot="1" x14ac:dyDescent="0.25">
      <c r="B104" s="140" t="s">
        <v>355</v>
      </c>
      <c r="C104" s="373"/>
      <c r="D104" s="373"/>
      <c r="E104" s="374" t="s">
        <v>353</v>
      </c>
      <c r="F104" s="384"/>
      <c r="G104" s="385"/>
      <c r="H104" s="140" t="s">
        <v>355</v>
      </c>
      <c r="I104" s="373"/>
      <c r="J104" s="373"/>
      <c r="K104" s="377"/>
      <c r="L104" s="195"/>
      <c r="M104" s="378"/>
    </row>
    <row r="105" spans="2:13" ht="12.75" thickTop="1" x14ac:dyDescent="0.2">
      <c r="B105" s="202"/>
      <c r="C105" s="119"/>
      <c r="D105" s="119"/>
      <c r="E105" s="256" t="s">
        <v>356</v>
      </c>
      <c r="F105" s="355">
        <f>+J83*0.025</f>
        <v>0</v>
      </c>
      <c r="G105" s="357"/>
      <c r="H105" s="202"/>
      <c r="I105" s="119"/>
      <c r="J105" s="119"/>
      <c r="K105" s="135"/>
      <c r="L105" s="195"/>
      <c r="M105" s="393"/>
    </row>
    <row r="106" spans="2:13" ht="12.75" thickBot="1" x14ac:dyDescent="0.25">
      <c r="B106" s="202"/>
      <c r="C106" s="119"/>
      <c r="D106" s="119"/>
      <c r="E106" s="256" t="s">
        <v>357</v>
      </c>
      <c r="F106" s="153"/>
      <c r="G106" s="381"/>
      <c r="H106" s="202"/>
      <c r="I106" s="119"/>
      <c r="J106" s="390" t="s">
        <v>358</v>
      </c>
      <c r="K106" s="148"/>
      <c r="L106" s="335"/>
      <c r="M106" s="392"/>
    </row>
    <row r="107" spans="2:13" ht="12.75" thickBot="1" x14ac:dyDescent="0.25">
      <c r="B107" s="264"/>
      <c r="C107" s="266"/>
      <c r="D107" s="266"/>
      <c r="E107" s="383" t="s">
        <v>259</v>
      </c>
      <c r="F107" s="394">
        <f>F104+F105</f>
        <v>0</v>
      </c>
      <c r="G107" s="385"/>
      <c r="H107" s="264"/>
      <c r="I107" s="266"/>
      <c r="J107" s="266" t="s">
        <v>359</v>
      </c>
      <c r="K107" s="386"/>
      <c r="L107" s="395"/>
      <c r="M107" s="387"/>
    </row>
    <row r="108" spans="2:13" ht="12.75" thickTop="1" x14ac:dyDescent="0.2">
      <c r="E108" s="128"/>
    </row>
    <row r="109" spans="2:13" x14ac:dyDescent="0.2">
      <c r="E109" s="128"/>
    </row>
    <row r="110" spans="2:13" x14ac:dyDescent="0.2">
      <c r="E110" s="128"/>
    </row>
    <row r="111" spans="2:13" x14ac:dyDescent="0.2">
      <c r="E111" s="128"/>
    </row>
    <row r="112" spans="2:13" x14ac:dyDescent="0.2">
      <c r="E112" s="128"/>
    </row>
    <row r="113" spans="6:7" x14ac:dyDescent="0.2">
      <c r="F113" s="119"/>
      <c r="G113" s="119"/>
    </row>
  </sheetData>
  <printOptions horizontalCentered="1" verticalCentered="1"/>
  <pageMargins left="0" right="0.39370078740157483" top="0" bottom="0" header="0" footer="0"/>
  <pageSetup paperSize="9" scale="78" pageOrder="overThenDown" orientation="portrait" horizontalDpi="300" verticalDpi="300" r:id="rId1"/>
  <headerFooter alignWithMargins="0">
    <oddHeader>&amp;A</oddHeader>
  </headerFooter>
  <rowBreaks count="1" manualBreakCount="1">
    <brk id="54" max="65535" man="1"/>
  </rowBreaks>
  <colBreaks count="1" manualBreakCount="1">
    <brk id="7" min="1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7"/>
  <sheetViews>
    <sheetView tabSelected="1" view="pageBreakPreview" zoomScale="60" zoomScaleNormal="100" workbookViewId="0">
      <selection activeCell="E90" activeCellId="1" sqref="N106 E90"/>
    </sheetView>
  </sheetViews>
  <sheetFormatPr baseColWidth="10" defaultRowHeight="11.25" x14ac:dyDescent="0.2"/>
  <cols>
    <col min="1" max="1" width="11.42578125" style="5"/>
    <col min="2" max="7" width="11.42578125" style="2"/>
    <col min="8" max="8" width="17.85546875" style="2" bestFit="1" customWidth="1"/>
    <col min="9" max="16384" width="11.42578125" style="2"/>
  </cols>
  <sheetData>
    <row r="1" spans="1:8" ht="13.5" thickTop="1" x14ac:dyDescent="0.2">
      <c r="A1" s="638" t="s">
        <v>0</v>
      </c>
      <c r="B1" s="639"/>
      <c r="C1" s="639"/>
      <c r="D1" s="1"/>
      <c r="G1" s="3" t="s">
        <v>1</v>
      </c>
    </row>
    <row r="2" spans="1:8" ht="13.5" thickBot="1" x14ac:dyDescent="0.25">
      <c r="A2" s="638" t="s">
        <v>2</v>
      </c>
      <c r="B2" s="639"/>
      <c r="C2" s="639"/>
      <c r="D2" s="1"/>
      <c r="G2" s="4" t="s">
        <v>3</v>
      </c>
    </row>
    <row r="3" spans="1:8" ht="13.5" thickTop="1" x14ac:dyDescent="0.2">
      <c r="A3" s="638" t="s">
        <v>4</v>
      </c>
      <c r="B3" s="639"/>
      <c r="C3" s="639"/>
      <c r="D3" s="1"/>
    </row>
    <row r="5" spans="1:8" ht="12.75" x14ac:dyDescent="0.2">
      <c r="A5" s="640" t="s">
        <v>5</v>
      </c>
      <c r="B5" s="641"/>
      <c r="C5" s="641"/>
      <c r="D5" s="641"/>
      <c r="E5" s="641"/>
      <c r="F5" s="642"/>
      <c r="G5" s="642"/>
      <c r="H5" s="642"/>
    </row>
    <row r="6" spans="1:8" x14ac:dyDescent="0.2">
      <c r="B6" s="643"/>
      <c r="C6" s="643"/>
      <c r="D6" s="643"/>
    </row>
    <row r="7" spans="1:8" ht="12.75" x14ac:dyDescent="0.2">
      <c r="A7" s="644" t="s">
        <v>6</v>
      </c>
      <c r="B7" s="645"/>
      <c r="C7" s="645"/>
      <c r="D7" s="6"/>
      <c r="E7" s="7" t="s">
        <v>7</v>
      </c>
      <c r="F7" s="6"/>
      <c r="G7" s="646" t="s">
        <v>8</v>
      </c>
      <c r="H7" s="647"/>
    </row>
    <row r="8" spans="1:8" ht="12.75" x14ac:dyDescent="0.2">
      <c r="A8" s="644" t="s">
        <v>9</v>
      </c>
      <c r="B8" s="645"/>
      <c r="C8" s="645"/>
      <c r="D8" s="2" t="s">
        <v>10</v>
      </c>
      <c r="E8" s="7" t="s">
        <v>7</v>
      </c>
      <c r="F8" s="2" t="s">
        <v>11</v>
      </c>
      <c r="G8" s="646" t="s">
        <v>12</v>
      </c>
      <c r="H8" s="647"/>
    </row>
    <row r="9" spans="1:8" ht="12" thickBot="1" x14ac:dyDescent="0.25">
      <c r="B9" s="8"/>
      <c r="C9" s="9"/>
      <c r="E9" s="9"/>
      <c r="F9" s="9"/>
    </row>
    <row r="10" spans="1:8" ht="13.5" thickTop="1" x14ac:dyDescent="0.2">
      <c r="A10" s="10" t="s">
        <v>13</v>
      </c>
      <c r="B10" s="648" t="s">
        <v>14</v>
      </c>
      <c r="C10" s="648"/>
      <c r="D10" s="648"/>
      <c r="E10" s="648"/>
      <c r="F10" s="648"/>
      <c r="G10" s="649" t="s">
        <v>15</v>
      </c>
      <c r="H10" s="650"/>
    </row>
    <row r="11" spans="1:8" x14ac:dyDescent="0.2">
      <c r="A11" s="634" t="s">
        <v>16</v>
      </c>
      <c r="B11" s="635"/>
      <c r="C11" s="635"/>
      <c r="D11" s="11" t="s">
        <v>17</v>
      </c>
      <c r="E11" s="11"/>
      <c r="F11" s="11"/>
      <c r="G11" s="11"/>
      <c r="H11" s="12"/>
    </row>
    <row r="12" spans="1:8" ht="12.75" x14ac:dyDescent="0.2">
      <c r="A12" s="634" t="s">
        <v>18</v>
      </c>
      <c r="B12" s="635"/>
      <c r="C12" s="635"/>
      <c r="D12" s="11" t="s">
        <v>17</v>
      </c>
      <c r="E12" s="11"/>
      <c r="F12" s="11"/>
      <c r="G12" s="636" t="s">
        <v>19</v>
      </c>
      <c r="H12" s="637"/>
    </row>
    <row r="13" spans="1:8" x14ac:dyDescent="0.2">
      <c r="A13" s="634" t="s">
        <v>20</v>
      </c>
      <c r="B13" s="635"/>
      <c r="C13" s="635"/>
      <c r="D13" s="11"/>
      <c r="E13" s="11"/>
      <c r="F13" s="11"/>
      <c r="G13" s="11"/>
      <c r="H13" s="12"/>
    </row>
    <row r="14" spans="1:8" x14ac:dyDescent="0.2">
      <c r="A14" s="652" t="s">
        <v>21</v>
      </c>
      <c r="B14" s="653"/>
      <c r="C14" s="653"/>
      <c r="D14" s="11" t="s">
        <v>22</v>
      </c>
      <c r="E14" s="11"/>
      <c r="F14" s="11"/>
      <c r="G14" s="636" t="s">
        <v>23</v>
      </c>
      <c r="H14" s="654"/>
    </row>
    <row r="15" spans="1:8" x14ac:dyDescent="0.2">
      <c r="A15" s="634" t="s">
        <v>24</v>
      </c>
      <c r="B15" s="635"/>
      <c r="C15" s="635"/>
      <c r="D15" s="11"/>
      <c r="F15" s="11"/>
      <c r="G15" s="636" t="s">
        <v>25</v>
      </c>
      <c r="H15" s="654"/>
    </row>
    <row r="16" spans="1:8" x14ac:dyDescent="0.2">
      <c r="A16" s="634" t="s">
        <v>26</v>
      </c>
      <c r="B16" s="635"/>
      <c r="C16" s="635"/>
      <c r="D16" s="11" t="s">
        <v>27</v>
      </c>
      <c r="E16" s="11"/>
      <c r="F16" s="11"/>
      <c r="G16" s="636" t="s">
        <v>25</v>
      </c>
      <c r="H16" s="654"/>
    </row>
    <row r="17" spans="1:8" x14ac:dyDescent="0.2">
      <c r="A17" s="634" t="s">
        <v>28</v>
      </c>
      <c r="B17" s="635"/>
      <c r="C17" s="635"/>
      <c r="D17" s="11" t="s">
        <v>27</v>
      </c>
      <c r="E17" s="11"/>
      <c r="F17" s="11"/>
      <c r="G17" s="636" t="s">
        <v>25</v>
      </c>
      <c r="H17" s="654"/>
    </row>
    <row r="18" spans="1:8" ht="12" thickBot="1" x14ac:dyDescent="0.25">
      <c r="A18" s="13"/>
      <c r="B18" s="14"/>
      <c r="C18" s="14"/>
      <c r="D18" s="11"/>
      <c r="E18" s="11"/>
      <c r="F18" s="11"/>
      <c r="G18" s="11"/>
      <c r="H18" s="12"/>
    </row>
    <row r="19" spans="1:8" ht="13.5" thickTop="1" x14ac:dyDescent="0.2">
      <c r="A19" s="10" t="s">
        <v>29</v>
      </c>
      <c r="B19" s="655" t="s">
        <v>30</v>
      </c>
      <c r="C19" s="655"/>
      <c r="D19" s="655"/>
      <c r="E19" s="655"/>
      <c r="F19" s="655"/>
      <c r="G19" s="649" t="s">
        <v>31</v>
      </c>
      <c r="H19" s="650"/>
    </row>
    <row r="20" spans="1:8" ht="12.75" x14ac:dyDescent="0.2">
      <c r="A20" s="15"/>
      <c r="B20" s="16"/>
      <c r="C20" s="16"/>
      <c r="D20" s="16"/>
      <c r="E20" s="16"/>
      <c r="F20" s="16"/>
      <c r="G20" s="17"/>
      <c r="H20" s="18"/>
    </row>
    <row r="21" spans="1:8" ht="12.75" x14ac:dyDescent="0.2">
      <c r="A21" s="634" t="s">
        <v>32</v>
      </c>
      <c r="B21" s="656"/>
      <c r="C21" s="19"/>
      <c r="E21" s="11"/>
      <c r="F21" s="11"/>
      <c r="G21" s="8" t="s">
        <v>33</v>
      </c>
      <c r="H21" s="20"/>
    </row>
    <row r="22" spans="1:8" ht="12.75" x14ac:dyDescent="0.2">
      <c r="A22" s="634" t="s">
        <v>34</v>
      </c>
      <c r="B22" s="651"/>
      <c r="C22" s="19"/>
      <c r="E22" s="11"/>
      <c r="F22" s="11"/>
      <c r="G22" s="8" t="s">
        <v>35</v>
      </c>
      <c r="H22" s="21"/>
    </row>
    <row r="23" spans="1:8" x14ac:dyDescent="0.2">
      <c r="A23" s="634" t="s">
        <v>36</v>
      </c>
      <c r="B23" s="635"/>
      <c r="C23" s="635"/>
      <c r="D23" s="635"/>
      <c r="E23" s="635"/>
      <c r="F23" s="635"/>
      <c r="G23" s="635"/>
      <c r="H23" s="12"/>
    </row>
    <row r="24" spans="1:8" x14ac:dyDescent="0.2">
      <c r="A24" s="652" t="s">
        <v>21</v>
      </c>
      <c r="B24" s="653"/>
      <c r="C24" s="653"/>
      <c r="D24" s="11" t="s">
        <v>22</v>
      </c>
      <c r="F24" s="11"/>
      <c r="G24" s="636" t="s">
        <v>23</v>
      </c>
      <c r="H24" s="654"/>
    </row>
    <row r="25" spans="1:8" ht="12.75" x14ac:dyDescent="0.2">
      <c r="A25" s="634" t="s">
        <v>24</v>
      </c>
      <c r="B25" s="635"/>
      <c r="C25" s="635"/>
      <c r="D25" s="22"/>
      <c r="F25" s="11"/>
      <c r="G25" s="657" t="s">
        <v>37</v>
      </c>
      <c r="H25" s="658"/>
    </row>
    <row r="26" spans="1:8" x14ac:dyDescent="0.2">
      <c r="A26" s="634" t="s">
        <v>26</v>
      </c>
      <c r="B26" s="635"/>
      <c r="C26" s="635"/>
      <c r="D26" s="11" t="s">
        <v>27</v>
      </c>
      <c r="F26" s="11"/>
      <c r="G26" s="636" t="s">
        <v>25</v>
      </c>
      <c r="H26" s="654"/>
    </row>
    <row r="27" spans="1:8" x14ac:dyDescent="0.2">
      <c r="A27" s="634" t="s">
        <v>38</v>
      </c>
      <c r="B27" s="635"/>
      <c r="C27" s="635"/>
      <c r="D27" s="11" t="s">
        <v>27</v>
      </c>
      <c r="F27" s="11"/>
      <c r="G27" s="636" t="s">
        <v>25</v>
      </c>
      <c r="H27" s="654"/>
    </row>
    <row r="28" spans="1:8" ht="12" thickBot="1" x14ac:dyDescent="0.25">
      <c r="A28" s="13"/>
      <c r="B28" s="14"/>
      <c r="C28" s="14"/>
      <c r="D28" s="11"/>
      <c r="F28" s="11"/>
      <c r="G28" s="11"/>
      <c r="H28" s="12"/>
    </row>
    <row r="29" spans="1:8" ht="12" thickTop="1" x14ac:dyDescent="0.2">
      <c r="A29" s="10">
        <v>2</v>
      </c>
      <c r="B29" s="659" t="s">
        <v>39</v>
      </c>
      <c r="C29" s="659"/>
      <c r="D29" s="659"/>
      <c r="E29" s="659"/>
      <c r="F29" s="659"/>
      <c r="G29" s="659"/>
      <c r="H29" s="660"/>
    </row>
    <row r="30" spans="1:8" x14ac:dyDescent="0.2">
      <c r="A30" s="634" t="s">
        <v>40</v>
      </c>
      <c r="B30" s="635"/>
      <c r="C30" s="635"/>
      <c r="D30" s="11"/>
      <c r="E30" s="11" t="s">
        <v>41</v>
      </c>
      <c r="F30" s="23"/>
      <c r="G30" s="11" t="s">
        <v>42</v>
      </c>
      <c r="H30" s="12"/>
    </row>
    <row r="31" spans="1:8" x14ac:dyDescent="0.2">
      <c r="A31" s="634" t="s">
        <v>43</v>
      </c>
      <c r="B31" s="635"/>
      <c r="C31" s="635"/>
      <c r="D31" s="11"/>
      <c r="E31" s="11" t="s">
        <v>41</v>
      </c>
      <c r="F31" s="11"/>
      <c r="G31" s="11"/>
      <c r="H31" s="12"/>
    </row>
    <row r="32" spans="1:8" x14ac:dyDescent="0.2">
      <c r="A32" s="634" t="s">
        <v>44</v>
      </c>
      <c r="B32" s="635"/>
      <c r="C32" s="635"/>
      <c r="D32" s="11"/>
      <c r="E32" s="11" t="s">
        <v>41</v>
      </c>
      <c r="F32" s="11"/>
      <c r="G32" s="11"/>
      <c r="H32" s="12"/>
    </row>
    <row r="33" spans="1:8" x14ac:dyDescent="0.2">
      <c r="A33" s="634" t="s">
        <v>45</v>
      </c>
      <c r="B33" s="635"/>
      <c r="C33" s="635"/>
      <c r="D33" s="11"/>
      <c r="E33" s="11" t="s">
        <v>41</v>
      </c>
      <c r="F33" s="11"/>
      <c r="G33" s="11"/>
      <c r="H33" s="12"/>
    </row>
    <row r="34" spans="1:8" x14ac:dyDescent="0.2">
      <c r="A34" s="634" t="s">
        <v>46</v>
      </c>
      <c r="B34" s="635"/>
      <c r="C34" s="635"/>
      <c r="D34" s="11"/>
      <c r="E34" s="11" t="s">
        <v>47</v>
      </c>
      <c r="F34" s="11"/>
      <c r="G34" s="11"/>
      <c r="H34" s="12"/>
    </row>
    <row r="35" spans="1:8" ht="12" thickBot="1" x14ac:dyDescent="0.25">
      <c r="A35" s="13"/>
      <c r="B35" s="14"/>
      <c r="C35" s="14"/>
      <c r="D35" s="11"/>
      <c r="E35" s="11"/>
      <c r="F35" s="11"/>
      <c r="G35" s="11"/>
      <c r="H35" s="12"/>
    </row>
    <row r="36" spans="1:8" ht="13.5" thickTop="1" x14ac:dyDescent="0.2">
      <c r="A36" s="10">
        <v>3</v>
      </c>
      <c r="B36" s="659" t="s">
        <v>48</v>
      </c>
      <c r="C36" s="659"/>
      <c r="D36" s="659"/>
      <c r="E36" s="659"/>
      <c r="F36" s="659"/>
      <c r="G36" s="661"/>
      <c r="H36" s="662"/>
    </row>
    <row r="37" spans="1:8" ht="12.75" x14ac:dyDescent="0.2">
      <c r="A37" s="24"/>
      <c r="B37" s="25" t="s">
        <v>49</v>
      </c>
      <c r="C37" s="26" t="s">
        <v>50</v>
      </c>
      <c r="D37" s="27"/>
      <c r="E37" s="28" t="s">
        <v>51</v>
      </c>
      <c r="F37" s="28" t="s">
        <v>52</v>
      </c>
      <c r="G37" s="663" t="s">
        <v>53</v>
      </c>
      <c r="H37" s="664"/>
    </row>
    <row r="38" spans="1:8" x14ac:dyDescent="0.2">
      <c r="A38" s="29"/>
      <c r="B38" s="9" t="s">
        <v>54</v>
      </c>
      <c r="C38" s="30" t="s">
        <v>55</v>
      </c>
      <c r="D38" s="11"/>
      <c r="E38" s="31" t="s">
        <v>56</v>
      </c>
      <c r="F38" s="31" t="s">
        <v>57</v>
      </c>
      <c r="G38" s="28" t="s">
        <v>58</v>
      </c>
      <c r="H38" s="32" t="s">
        <v>59</v>
      </c>
    </row>
    <row r="39" spans="1:8" x14ac:dyDescent="0.2">
      <c r="A39" s="29"/>
      <c r="B39" s="9" t="s">
        <v>60</v>
      </c>
      <c r="C39" s="33" t="s">
        <v>61</v>
      </c>
      <c r="D39" s="11"/>
      <c r="E39" s="34" t="s">
        <v>62</v>
      </c>
      <c r="F39" s="34" t="s">
        <v>63</v>
      </c>
      <c r="G39" s="35"/>
      <c r="H39" s="12"/>
    </row>
    <row r="40" spans="1:8" x14ac:dyDescent="0.2">
      <c r="A40" s="665"/>
      <c r="B40" s="666"/>
      <c r="C40" s="667"/>
      <c r="D40" s="668"/>
      <c r="E40" s="36"/>
      <c r="F40" s="36"/>
      <c r="G40" s="36"/>
      <c r="H40" s="37"/>
    </row>
    <row r="41" spans="1:8" x14ac:dyDescent="0.2">
      <c r="A41" s="665"/>
      <c r="B41" s="666"/>
      <c r="C41" s="667"/>
      <c r="D41" s="668"/>
      <c r="E41" s="36"/>
      <c r="F41" s="36"/>
      <c r="G41" s="36"/>
      <c r="H41" s="37"/>
    </row>
    <row r="42" spans="1:8" x14ac:dyDescent="0.2">
      <c r="A42" s="665"/>
      <c r="B42" s="666"/>
      <c r="C42" s="667"/>
      <c r="D42" s="668"/>
      <c r="E42" s="36"/>
      <c r="F42" s="36"/>
      <c r="G42" s="36"/>
      <c r="H42" s="37"/>
    </row>
    <row r="43" spans="1:8" x14ac:dyDescent="0.2">
      <c r="A43" s="665"/>
      <c r="B43" s="666"/>
      <c r="C43" s="667"/>
      <c r="D43" s="668"/>
      <c r="E43" s="36"/>
      <c r="F43" s="36"/>
      <c r="G43" s="36"/>
      <c r="H43" s="37"/>
    </row>
    <row r="44" spans="1:8" ht="12" thickBot="1" x14ac:dyDescent="0.25">
      <c r="A44" s="669"/>
      <c r="B44" s="670"/>
      <c r="C44" s="667"/>
      <c r="D44" s="668"/>
      <c r="E44" s="38"/>
      <c r="F44" s="38"/>
      <c r="G44" s="38"/>
      <c r="H44" s="39"/>
    </row>
    <row r="45" spans="1:8" ht="13.5" thickTop="1" x14ac:dyDescent="0.2">
      <c r="A45" s="10">
        <v>4</v>
      </c>
      <c r="B45" s="671" t="s">
        <v>64</v>
      </c>
      <c r="C45" s="671"/>
      <c r="D45" s="671"/>
      <c r="E45" s="671"/>
      <c r="F45" s="671"/>
      <c r="G45" s="672"/>
      <c r="H45" s="673"/>
    </row>
    <row r="46" spans="1:8" ht="12.75" x14ac:dyDescent="0.2">
      <c r="A46" s="24"/>
      <c r="B46" s="25" t="s">
        <v>49</v>
      </c>
      <c r="C46" s="26" t="s">
        <v>50</v>
      </c>
      <c r="D46" s="27"/>
      <c r="E46" s="26" t="s">
        <v>51</v>
      </c>
      <c r="F46" s="28" t="s">
        <v>52</v>
      </c>
      <c r="G46" s="663" t="s">
        <v>65</v>
      </c>
      <c r="H46" s="664"/>
    </row>
    <row r="47" spans="1:8" x14ac:dyDescent="0.2">
      <c r="A47" s="29"/>
      <c r="B47" s="9" t="s">
        <v>54</v>
      </c>
      <c r="C47" s="30" t="s">
        <v>55</v>
      </c>
      <c r="D47" s="11"/>
      <c r="E47" s="30" t="s">
        <v>56</v>
      </c>
      <c r="F47" s="31" t="s">
        <v>57</v>
      </c>
      <c r="G47" s="674" t="s">
        <v>66</v>
      </c>
      <c r="H47" s="676" t="s">
        <v>67</v>
      </c>
    </row>
    <row r="48" spans="1:8" x14ac:dyDescent="0.2">
      <c r="A48" s="40"/>
      <c r="B48" s="41" t="s">
        <v>60</v>
      </c>
      <c r="C48" s="33" t="s">
        <v>61</v>
      </c>
      <c r="D48" s="42"/>
      <c r="E48" s="33" t="s">
        <v>62</v>
      </c>
      <c r="F48" s="34" t="s">
        <v>63</v>
      </c>
      <c r="G48" s="675"/>
      <c r="H48" s="677"/>
    </row>
    <row r="49" spans="1:8" x14ac:dyDescent="0.2">
      <c r="A49" s="678"/>
      <c r="B49" s="679"/>
      <c r="C49" s="680"/>
      <c r="D49" s="679"/>
      <c r="E49" s="43"/>
      <c r="F49" s="44"/>
      <c r="G49" s="45"/>
      <c r="H49" s="46"/>
    </row>
    <row r="50" spans="1:8" x14ac:dyDescent="0.2">
      <c r="A50" s="681"/>
      <c r="B50" s="682"/>
      <c r="C50" s="663"/>
      <c r="D50" s="682"/>
      <c r="E50" s="47"/>
      <c r="F50" s="48"/>
      <c r="G50" s="48"/>
      <c r="H50" s="49"/>
    </row>
    <row r="51" spans="1:8" x14ac:dyDescent="0.2">
      <c r="A51" s="681"/>
      <c r="B51" s="682"/>
      <c r="C51" s="663"/>
      <c r="D51" s="682"/>
      <c r="E51" s="47"/>
      <c r="F51" s="48"/>
      <c r="G51" s="48"/>
      <c r="H51" s="49"/>
    </row>
    <row r="52" spans="1:8" x14ac:dyDescent="0.2">
      <c r="A52" s="681"/>
      <c r="B52" s="682"/>
      <c r="C52" s="663"/>
      <c r="D52" s="682"/>
      <c r="E52" s="47"/>
      <c r="F52" s="48"/>
      <c r="G52" s="48"/>
      <c r="H52" s="49"/>
    </row>
    <row r="53" spans="1:8" x14ac:dyDescent="0.2">
      <c r="A53" s="681"/>
      <c r="B53" s="682"/>
      <c r="C53" s="663"/>
      <c r="D53" s="682"/>
      <c r="E53" s="47"/>
      <c r="F53" s="48"/>
      <c r="G53" s="48"/>
      <c r="H53" s="49"/>
    </row>
    <row r="54" spans="1:8" x14ac:dyDescent="0.2">
      <c r="A54" s="681"/>
      <c r="B54" s="682"/>
      <c r="C54" s="663"/>
      <c r="D54" s="682"/>
      <c r="E54" s="47"/>
      <c r="F54" s="48"/>
      <c r="G54" s="48"/>
      <c r="H54" s="49"/>
    </row>
    <row r="55" spans="1:8" ht="12" thickBot="1" x14ac:dyDescent="0.25">
      <c r="A55" s="685"/>
      <c r="B55" s="686"/>
      <c r="C55" s="663"/>
      <c r="D55" s="682"/>
      <c r="E55" s="50"/>
      <c r="F55" s="51"/>
      <c r="G55" s="51"/>
      <c r="H55" s="52"/>
    </row>
    <row r="56" spans="1:8" ht="13.5" thickTop="1" x14ac:dyDescent="0.2">
      <c r="A56" s="53">
        <v>6</v>
      </c>
      <c r="B56" s="648" t="s">
        <v>68</v>
      </c>
      <c r="C56" s="648"/>
      <c r="D56" s="648"/>
      <c r="E56" s="648"/>
      <c r="F56" s="648"/>
      <c r="G56" s="687"/>
      <c r="H56" s="688"/>
    </row>
    <row r="57" spans="1:8" ht="12.75" x14ac:dyDescent="0.2">
      <c r="A57" s="54"/>
      <c r="B57" s="689" t="s">
        <v>69</v>
      </c>
      <c r="C57" s="690"/>
      <c r="D57" s="690"/>
      <c r="E57" s="690"/>
      <c r="F57" s="690"/>
      <c r="G57" s="690"/>
      <c r="H57" s="691"/>
    </row>
    <row r="58" spans="1:8" x14ac:dyDescent="0.2">
      <c r="A58" s="692" t="s">
        <v>49</v>
      </c>
      <c r="B58" s="693"/>
      <c r="C58" s="694" t="s">
        <v>50</v>
      </c>
      <c r="D58" s="693"/>
      <c r="E58" s="26" t="s">
        <v>51</v>
      </c>
      <c r="F58" s="28" t="s">
        <v>70</v>
      </c>
      <c r="G58" s="695" t="s">
        <v>71</v>
      </c>
      <c r="H58" s="696"/>
    </row>
    <row r="59" spans="1:8" x14ac:dyDescent="0.2">
      <c r="A59" s="700" t="s">
        <v>54</v>
      </c>
      <c r="B59" s="701"/>
      <c r="C59" s="702" t="s">
        <v>55</v>
      </c>
      <c r="D59" s="701"/>
      <c r="E59" s="30" t="s">
        <v>72</v>
      </c>
      <c r="F59" s="31" t="s">
        <v>73</v>
      </c>
      <c r="G59" s="697"/>
      <c r="H59" s="698"/>
    </row>
    <row r="60" spans="1:8" x14ac:dyDescent="0.2">
      <c r="A60" s="703" t="s">
        <v>60</v>
      </c>
      <c r="B60" s="704"/>
      <c r="C60" s="705" t="s">
        <v>61</v>
      </c>
      <c r="D60" s="704"/>
      <c r="E60" s="33" t="s">
        <v>74</v>
      </c>
      <c r="F60" s="34" t="s">
        <v>75</v>
      </c>
      <c r="G60" s="699"/>
      <c r="H60" s="691"/>
    </row>
    <row r="61" spans="1:8" x14ac:dyDescent="0.2">
      <c r="A61" s="683"/>
      <c r="B61" s="684"/>
      <c r="C61" s="680"/>
      <c r="D61" s="679"/>
      <c r="E61" s="55"/>
      <c r="F61" s="48"/>
      <c r="G61" s="48"/>
      <c r="H61" s="49"/>
    </row>
    <row r="62" spans="1:8" x14ac:dyDescent="0.2">
      <c r="A62" s="683"/>
      <c r="B62" s="684"/>
      <c r="C62" s="680"/>
      <c r="D62" s="679"/>
      <c r="E62" s="47"/>
      <c r="F62" s="48"/>
      <c r="G62" s="48"/>
      <c r="H62" s="49"/>
    </row>
    <row r="63" spans="1:8" x14ac:dyDescent="0.2">
      <c r="A63" s="683"/>
      <c r="B63" s="684"/>
      <c r="C63" s="680"/>
      <c r="D63" s="679"/>
      <c r="E63" s="47"/>
      <c r="F63" s="48"/>
      <c r="G63" s="48"/>
      <c r="H63" s="49"/>
    </row>
    <row r="64" spans="1:8" x14ac:dyDescent="0.2">
      <c r="A64" s="706"/>
      <c r="B64" s="707"/>
      <c r="C64" s="707"/>
      <c r="D64" s="707"/>
      <c r="E64" s="47"/>
      <c r="F64" s="48"/>
      <c r="G64" s="48"/>
      <c r="H64" s="49"/>
    </row>
    <row r="65" spans="1:8" x14ac:dyDescent="0.2">
      <c r="A65" s="706"/>
      <c r="B65" s="707"/>
      <c r="C65" s="707"/>
      <c r="D65" s="707"/>
      <c r="E65" s="47"/>
      <c r="F65" s="48"/>
      <c r="G65" s="48"/>
      <c r="H65" s="49"/>
    </row>
    <row r="66" spans="1:8" ht="12" thickBot="1" x14ac:dyDescent="0.25">
      <c r="A66" s="708"/>
      <c r="B66" s="709"/>
      <c r="C66" s="709"/>
      <c r="D66" s="709"/>
      <c r="E66" s="50"/>
      <c r="F66" s="51"/>
      <c r="G66" s="51"/>
      <c r="H66" s="52"/>
    </row>
    <row r="67" spans="1:8" ht="12" thickTop="1" x14ac:dyDescent="0.2"/>
  </sheetData>
  <mergeCells count="93">
    <mergeCell ref="A66:B66"/>
    <mergeCell ref="C66:D66"/>
    <mergeCell ref="C62:D62"/>
    <mergeCell ref="A64:B64"/>
    <mergeCell ref="C64:D64"/>
    <mergeCell ref="A65:B65"/>
    <mergeCell ref="C65:D65"/>
    <mergeCell ref="A63:B63"/>
    <mergeCell ref="C63:D63"/>
    <mergeCell ref="A55:B55"/>
    <mergeCell ref="C55:D55"/>
    <mergeCell ref="B56:H56"/>
    <mergeCell ref="B57:H57"/>
    <mergeCell ref="A58:B58"/>
    <mergeCell ref="C58:D58"/>
    <mergeCell ref="G58:H60"/>
    <mergeCell ref="A59:B59"/>
    <mergeCell ref="C59:D59"/>
    <mergeCell ref="A60:B60"/>
    <mergeCell ref="C60:D60"/>
    <mergeCell ref="A61:B61"/>
    <mergeCell ref="C61:D61"/>
    <mergeCell ref="A62:B62"/>
    <mergeCell ref="A52:B52"/>
    <mergeCell ref="C52:D52"/>
    <mergeCell ref="A53:B53"/>
    <mergeCell ref="C53:D53"/>
    <mergeCell ref="A54:B54"/>
    <mergeCell ref="C54:D54"/>
    <mergeCell ref="A49:B49"/>
    <mergeCell ref="C49:D49"/>
    <mergeCell ref="A50:B50"/>
    <mergeCell ref="C50:D50"/>
    <mergeCell ref="A51:B51"/>
    <mergeCell ref="C51:D51"/>
    <mergeCell ref="A44:B44"/>
    <mergeCell ref="C44:D44"/>
    <mergeCell ref="B45:H45"/>
    <mergeCell ref="G46:H46"/>
    <mergeCell ref="G47:G48"/>
    <mergeCell ref="H47:H48"/>
    <mergeCell ref="A41:B41"/>
    <mergeCell ref="C41:D41"/>
    <mergeCell ref="A42:B42"/>
    <mergeCell ref="C42:D42"/>
    <mergeCell ref="A43:B43"/>
    <mergeCell ref="C43:D43"/>
    <mergeCell ref="A33:C33"/>
    <mergeCell ref="A34:C34"/>
    <mergeCell ref="B36:H36"/>
    <mergeCell ref="G37:H37"/>
    <mergeCell ref="A40:B40"/>
    <mergeCell ref="C40:D40"/>
    <mergeCell ref="A32:C32"/>
    <mergeCell ref="A23:G23"/>
    <mergeCell ref="A24:C24"/>
    <mergeCell ref="G24:H24"/>
    <mergeCell ref="A25:C25"/>
    <mergeCell ref="G25:H25"/>
    <mergeCell ref="A26:C26"/>
    <mergeCell ref="G26:H26"/>
    <mergeCell ref="A27:C27"/>
    <mergeCell ref="G27:H27"/>
    <mergeCell ref="B29:H29"/>
    <mergeCell ref="A30:C30"/>
    <mergeCell ref="A31:C31"/>
    <mergeCell ref="A22:B22"/>
    <mergeCell ref="A13:C13"/>
    <mergeCell ref="A14:C14"/>
    <mergeCell ref="G14:H14"/>
    <mergeCell ref="A15:C15"/>
    <mergeCell ref="G15:H15"/>
    <mergeCell ref="A16:C16"/>
    <mergeCell ref="G16:H16"/>
    <mergeCell ref="A17:C17"/>
    <mergeCell ref="G17:H17"/>
    <mergeCell ref="B19:F19"/>
    <mergeCell ref="G19:H19"/>
    <mergeCell ref="A21:B21"/>
    <mergeCell ref="A12:C12"/>
    <mergeCell ref="G12:H12"/>
    <mergeCell ref="A1:C1"/>
    <mergeCell ref="A2:C2"/>
    <mergeCell ref="A3:C3"/>
    <mergeCell ref="A5:H5"/>
    <mergeCell ref="B6:D6"/>
    <mergeCell ref="A7:C7"/>
    <mergeCell ref="G7:H7"/>
    <mergeCell ref="A8:C8"/>
    <mergeCell ref="G8:H8"/>
    <mergeCell ref="B10:F10"/>
    <mergeCell ref="G10:H10"/>
    <mergeCell ref="A11:C11"/>
  </mergeCells>
  <printOptions horizontalCentered="1" verticalCentered="1"/>
  <pageMargins left="0" right="0.39370078740157483" top="0" bottom="0" header="0" footer="0"/>
  <pageSetup paperSize="9" scale="78" orientation="portrait" verticalDpi="0" r:id="rId1"/>
  <headerFooter alignWithMargins="0">
    <oddHeader>&amp;A</oddHead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0"/>
  <sheetViews>
    <sheetView tabSelected="1" view="pageBreakPreview" topLeftCell="A10" zoomScale="60" zoomScaleNormal="100" workbookViewId="0">
      <selection activeCell="E90" activeCellId="1" sqref="N106 E90"/>
    </sheetView>
  </sheetViews>
  <sheetFormatPr baseColWidth="10" defaultRowHeight="11.25" x14ac:dyDescent="0.2"/>
  <cols>
    <col min="1" max="1" width="11.42578125" style="5"/>
    <col min="2" max="2" width="11.42578125" style="2"/>
    <col min="3" max="3" width="12" style="2" bestFit="1" customWidth="1"/>
    <col min="4" max="4" width="11.42578125" style="2"/>
    <col min="5" max="5" width="12" style="2" bestFit="1" customWidth="1"/>
    <col min="6" max="6" width="11.42578125" style="2"/>
    <col min="7" max="7" width="49.28515625" style="2" bestFit="1" customWidth="1"/>
    <col min="8" max="8" width="13" style="2" bestFit="1" customWidth="1"/>
    <col min="9" max="9" width="12" style="2" bestFit="1" customWidth="1"/>
    <col min="10" max="16384" width="11.42578125" style="2"/>
  </cols>
  <sheetData>
    <row r="1" spans="1:10" ht="12.75" x14ac:dyDescent="0.2">
      <c r="A1" s="56">
        <v>6</v>
      </c>
      <c r="B1" s="713" t="s">
        <v>76</v>
      </c>
      <c r="C1" s="714"/>
      <c r="D1" s="714"/>
      <c r="E1" s="714"/>
      <c r="F1" s="714"/>
      <c r="G1" s="714"/>
      <c r="H1" s="714"/>
      <c r="I1" s="715"/>
    </row>
    <row r="2" spans="1:10" x14ac:dyDescent="0.2">
      <c r="A2" s="57"/>
      <c r="B2" s="58" t="s">
        <v>77</v>
      </c>
      <c r="C2" s="58"/>
      <c r="D2" s="58"/>
      <c r="E2" s="58"/>
      <c r="F2" s="58"/>
      <c r="G2" s="58"/>
      <c r="H2" s="58"/>
      <c r="I2" s="59"/>
    </row>
    <row r="3" spans="1:10" x14ac:dyDescent="0.2">
      <c r="A3" s="60"/>
      <c r="B3" s="23" t="s">
        <v>78</v>
      </c>
      <c r="C3" s="11">
        <v>1</v>
      </c>
      <c r="D3" s="11" t="s">
        <v>79</v>
      </c>
      <c r="E3" s="11"/>
      <c r="F3" s="11"/>
      <c r="G3" s="11"/>
      <c r="H3" s="11"/>
      <c r="I3" s="61"/>
    </row>
    <row r="4" spans="1:10" x14ac:dyDescent="0.2">
      <c r="A4" s="60"/>
      <c r="B4" s="11"/>
      <c r="C4" s="11">
        <v>2</v>
      </c>
      <c r="D4" s="11" t="s">
        <v>80</v>
      </c>
      <c r="E4" s="11"/>
      <c r="F4" s="11"/>
      <c r="G4" s="11"/>
      <c r="H4" s="11"/>
      <c r="I4" s="61"/>
      <c r="J4" s="62"/>
    </row>
    <row r="5" spans="1:10" x14ac:dyDescent="0.2">
      <c r="A5" s="60"/>
      <c r="B5" s="11"/>
      <c r="C5" s="11">
        <v>3</v>
      </c>
      <c r="D5" s="11" t="s">
        <v>81</v>
      </c>
      <c r="E5" s="11"/>
      <c r="F5" s="11"/>
      <c r="G5" s="11"/>
      <c r="H5" s="11"/>
      <c r="I5" s="61"/>
    </row>
    <row r="6" spans="1:10" x14ac:dyDescent="0.2">
      <c r="A6" s="60"/>
      <c r="B6" s="11"/>
      <c r="C6" s="11">
        <v>4</v>
      </c>
      <c r="D6" s="11" t="s">
        <v>82</v>
      </c>
      <c r="E6" s="11"/>
      <c r="F6" s="11"/>
      <c r="G6" s="11"/>
      <c r="H6" s="11"/>
      <c r="I6" s="61"/>
    </row>
    <row r="7" spans="1:10" x14ac:dyDescent="0.2">
      <c r="A7" s="60"/>
      <c r="B7" s="11"/>
      <c r="C7" s="11">
        <v>5</v>
      </c>
      <c r="D7" s="11" t="s">
        <v>83</v>
      </c>
      <c r="E7" s="11"/>
      <c r="F7" s="11"/>
      <c r="G7" s="11"/>
      <c r="H7" s="11"/>
      <c r="I7" s="61"/>
    </row>
    <row r="8" spans="1:10" x14ac:dyDescent="0.2">
      <c r="A8" s="60"/>
      <c r="B8" s="11"/>
      <c r="C8" s="11">
        <v>6</v>
      </c>
      <c r="D8" s="11" t="s">
        <v>84</v>
      </c>
      <c r="E8" s="11"/>
      <c r="F8" s="11"/>
      <c r="G8" s="11"/>
      <c r="H8" s="11"/>
      <c r="I8" s="61"/>
    </row>
    <row r="9" spans="1:10" x14ac:dyDescent="0.2">
      <c r="A9" s="60"/>
      <c r="B9" s="11"/>
      <c r="C9" s="11">
        <v>7</v>
      </c>
      <c r="D9" s="11" t="s">
        <v>85</v>
      </c>
      <c r="E9" s="11"/>
      <c r="F9" s="11"/>
      <c r="G9" s="11"/>
      <c r="H9" s="11"/>
      <c r="I9" s="61"/>
    </row>
    <row r="10" spans="1:10" x14ac:dyDescent="0.2">
      <c r="A10" s="60"/>
      <c r="B10" s="11"/>
      <c r="C10" s="11">
        <v>8</v>
      </c>
      <c r="D10" s="11" t="s">
        <v>86</v>
      </c>
      <c r="E10" s="11"/>
      <c r="F10" s="11"/>
      <c r="G10" s="11"/>
      <c r="H10" s="11"/>
      <c r="I10" s="61"/>
    </row>
    <row r="11" spans="1:10" x14ac:dyDescent="0.2">
      <c r="A11" s="60"/>
      <c r="B11" s="11"/>
      <c r="C11" s="11">
        <v>9</v>
      </c>
      <c r="D11" s="11" t="s">
        <v>87</v>
      </c>
      <c r="E11" s="11"/>
      <c r="F11" s="11"/>
      <c r="G11" s="11"/>
      <c r="H11" s="11"/>
      <c r="I11" s="61"/>
    </row>
    <row r="12" spans="1:10" x14ac:dyDescent="0.2">
      <c r="A12" s="60"/>
      <c r="B12" s="11"/>
      <c r="C12" s="11">
        <v>10</v>
      </c>
      <c r="D12" s="11" t="s">
        <v>88</v>
      </c>
      <c r="E12" s="11"/>
      <c r="F12" s="11"/>
      <c r="G12" s="11"/>
      <c r="H12" s="11"/>
      <c r="I12" s="61"/>
    </row>
    <row r="13" spans="1:10" x14ac:dyDescent="0.2">
      <c r="A13" s="60"/>
      <c r="B13" s="11"/>
      <c r="C13" s="11">
        <v>11</v>
      </c>
      <c r="D13" s="11" t="s">
        <v>89</v>
      </c>
      <c r="E13" s="11"/>
      <c r="F13" s="11"/>
      <c r="G13" s="11"/>
      <c r="H13" s="11"/>
      <c r="I13" s="61"/>
    </row>
    <row r="14" spans="1:10" x14ac:dyDescent="0.2">
      <c r="A14" s="60"/>
      <c r="B14" s="11"/>
      <c r="C14" s="11">
        <v>12</v>
      </c>
      <c r="D14" s="11" t="s">
        <v>90</v>
      </c>
      <c r="E14" s="11"/>
      <c r="F14" s="11"/>
      <c r="G14" s="11"/>
      <c r="H14" s="11"/>
      <c r="I14" s="61"/>
    </row>
    <row r="15" spans="1:10" x14ac:dyDescent="0.2">
      <c r="A15" s="60"/>
      <c r="B15" s="11"/>
      <c r="C15" s="11">
        <v>13</v>
      </c>
      <c r="D15" s="11" t="s">
        <v>91</v>
      </c>
      <c r="E15" s="11"/>
      <c r="F15" s="11"/>
      <c r="G15" s="11"/>
      <c r="H15" s="11"/>
      <c r="I15" s="61"/>
    </row>
    <row r="16" spans="1:10" x14ac:dyDescent="0.2">
      <c r="A16" s="60"/>
      <c r="B16" s="11"/>
      <c r="C16" s="11">
        <v>14</v>
      </c>
      <c r="D16" s="11" t="s">
        <v>92</v>
      </c>
      <c r="E16" s="11"/>
      <c r="F16" s="11"/>
      <c r="G16" s="11"/>
      <c r="H16" s="11"/>
      <c r="I16" s="61"/>
    </row>
    <row r="17" spans="1:9" ht="12.75" x14ac:dyDescent="0.2">
      <c r="A17" s="60"/>
      <c r="B17" s="11"/>
      <c r="C17" s="11"/>
      <c r="D17" s="716" t="s">
        <v>93</v>
      </c>
      <c r="E17" s="717"/>
      <c r="F17" s="717"/>
      <c r="G17" s="717"/>
      <c r="H17" s="717"/>
      <c r="I17" s="59"/>
    </row>
    <row r="18" spans="1:9" x14ac:dyDescent="0.2">
      <c r="A18" s="60"/>
      <c r="B18" s="23" t="s">
        <v>94</v>
      </c>
      <c r="C18" s="11">
        <v>15</v>
      </c>
      <c r="D18" s="11" t="s">
        <v>95</v>
      </c>
      <c r="E18" s="11"/>
      <c r="F18" s="11"/>
      <c r="G18" s="11"/>
      <c r="H18" s="11"/>
      <c r="I18" s="61"/>
    </row>
    <row r="19" spans="1:9" x14ac:dyDescent="0.2">
      <c r="A19" s="60"/>
      <c r="B19" s="11"/>
      <c r="C19" s="11">
        <v>16</v>
      </c>
      <c r="D19" s="11" t="s">
        <v>96</v>
      </c>
      <c r="E19" s="11"/>
      <c r="F19" s="11"/>
      <c r="G19" s="11"/>
      <c r="H19" s="11"/>
      <c r="I19" s="61"/>
    </row>
    <row r="20" spans="1:9" ht="12.75" x14ac:dyDescent="0.2">
      <c r="A20" s="60"/>
      <c r="B20" s="11"/>
      <c r="C20" s="11"/>
      <c r="D20" s="716" t="s">
        <v>97</v>
      </c>
      <c r="E20" s="717"/>
      <c r="F20" s="717"/>
      <c r="G20" s="717"/>
      <c r="H20" s="717"/>
      <c r="I20" s="59"/>
    </row>
    <row r="21" spans="1:9" x14ac:dyDescent="0.2">
      <c r="A21" s="60"/>
      <c r="B21" s="23" t="s">
        <v>98</v>
      </c>
      <c r="C21" s="11"/>
      <c r="D21" s="11"/>
      <c r="E21" s="11"/>
      <c r="F21" s="11"/>
      <c r="G21" s="11"/>
      <c r="H21" s="11"/>
      <c r="I21" s="59"/>
    </row>
    <row r="22" spans="1:9" x14ac:dyDescent="0.2">
      <c r="A22" s="60"/>
      <c r="B22" s="11"/>
      <c r="C22" s="11">
        <v>17</v>
      </c>
      <c r="D22" s="11" t="s">
        <v>99</v>
      </c>
      <c r="E22" s="11"/>
      <c r="F22" s="11"/>
      <c r="G22" s="11"/>
      <c r="H22" s="48"/>
      <c r="I22" s="61"/>
    </row>
    <row r="23" spans="1:9" x14ac:dyDescent="0.2">
      <c r="A23" s="60"/>
      <c r="B23" s="11"/>
      <c r="C23" s="11">
        <v>18</v>
      </c>
      <c r="D23" s="11" t="s">
        <v>100</v>
      </c>
      <c r="E23" s="11"/>
      <c r="F23" s="11"/>
      <c r="G23" s="11"/>
      <c r="H23" s="48"/>
      <c r="I23" s="61"/>
    </row>
    <row r="24" spans="1:9" x14ac:dyDescent="0.2">
      <c r="A24" s="60"/>
      <c r="B24" s="11"/>
      <c r="C24" s="11">
        <v>19</v>
      </c>
      <c r="D24" s="11" t="s">
        <v>101</v>
      </c>
      <c r="E24" s="11"/>
      <c r="F24" s="11"/>
      <c r="G24" s="11"/>
      <c r="H24" s="11"/>
      <c r="I24" s="59"/>
    </row>
    <row r="25" spans="1:9" x14ac:dyDescent="0.2">
      <c r="A25" s="60"/>
      <c r="B25" s="11"/>
      <c r="C25" s="11">
        <v>20</v>
      </c>
      <c r="D25" s="11" t="s">
        <v>102</v>
      </c>
      <c r="E25" s="11"/>
      <c r="F25" s="11"/>
      <c r="G25" s="11"/>
      <c r="H25" s="11"/>
      <c r="I25" s="59"/>
    </row>
    <row r="26" spans="1:9" x14ac:dyDescent="0.2">
      <c r="A26" s="60"/>
      <c r="B26" s="11"/>
      <c r="C26" s="11"/>
      <c r="D26" s="11"/>
      <c r="E26" s="11"/>
      <c r="F26" s="11"/>
      <c r="G26" s="11"/>
      <c r="H26" s="11"/>
      <c r="I26" s="63"/>
    </row>
    <row r="27" spans="1:9" x14ac:dyDescent="0.2">
      <c r="A27" s="64"/>
      <c r="B27" s="65" t="s">
        <v>103</v>
      </c>
      <c r="C27" s="65"/>
      <c r="D27" s="65"/>
      <c r="E27" s="65"/>
      <c r="F27" s="65"/>
      <c r="G27" s="65"/>
      <c r="H27" s="65"/>
      <c r="I27" s="66"/>
    </row>
    <row r="28" spans="1:9" ht="12" thickBot="1" x14ac:dyDescent="0.25">
      <c r="A28" s="60"/>
      <c r="B28" s="11" t="s">
        <v>104</v>
      </c>
      <c r="C28" s="11"/>
      <c r="D28" s="11"/>
      <c r="E28" s="11"/>
      <c r="F28" s="11"/>
      <c r="G28" s="67" t="s">
        <v>105</v>
      </c>
      <c r="H28" s="11"/>
      <c r="I28" s="68"/>
    </row>
    <row r="29" spans="1:9" x14ac:dyDescent="0.2">
      <c r="A29" s="69" t="s">
        <v>106</v>
      </c>
      <c r="B29" s="70" t="s">
        <v>107</v>
      </c>
      <c r="C29" s="70" t="s">
        <v>108</v>
      </c>
      <c r="D29" s="71" t="s">
        <v>108</v>
      </c>
      <c r="E29" s="72" t="s">
        <v>108</v>
      </c>
      <c r="F29" s="11"/>
      <c r="G29" s="73" t="s">
        <v>109</v>
      </c>
      <c r="H29" s="11"/>
      <c r="I29" s="74"/>
    </row>
    <row r="30" spans="1:9" ht="12" thickBot="1" x14ac:dyDescent="0.25">
      <c r="A30" s="75"/>
      <c r="B30" s="76" t="s">
        <v>110</v>
      </c>
      <c r="C30" s="76" t="s">
        <v>111</v>
      </c>
      <c r="D30" s="77" t="s">
        <v>112</v>
      </c>
      <c r="E30" s="78" t="s">
        <v>113</v>
      </c>
      <c r="F30" s="11"/>
      <c r="G30" s="73" t="s">
        <v>114</v>
      </c>
      <c r="H30" s="11"/>
      <c r="I30" s="74"/>
    </row>
    <row r="31" spans="1:9" ht="12" thickBot="1" x14ac:dyDescent="0.25">
      <c r="A31" s="60" t="s">
        <v>115</v>
      </c>
      <c r="B31" s="79"/>
      <c r="C31" s="79"/>
      <c r="D31" s="80"/>
      <c r="E31" s="81" t="s">
        <v>116</v>
      </c>
      <c r="F31" s="11"/>
      <c r="G31" s="73" t="s">
        <v>117</v>
      </c>
      <c r="H31" s="11"/>
      <c r="I31" s="74"/>
    </row>
    <row r="32" spans="1:9" x14ac:dyDescent="0.2">
      <c r="A32" s="60" t="s">
        <v>118</v>
      </c>
      <c r="B32" s="48"/>
      <c r="C32" s="48"/>
      <c r="D32" s="47"/>
      <c r="E32" s="79"/>
      <c r="F32" s="11"/>
      <c r="G32" s="73" t="s">
        <v>119</v>
      </c>
      <c r="H32" s="11"/>
      <c r="I32" s="74"/>
    </row>
    <row r="33" spans="1:9" ht="12" thickBot="1" x14ac:dyDescent="0.25">
      <c r="A33" s="82" t="s">
        <v>120</v>
      </c>
      <c r="B33" s="83"/>
      <c r="C33" s="84"/>
      <c r="D33" s="84"/>
      <c r="E33" s="84"/>
      <c r="F33" s="85"/>
      <c r="G33" s="86" t="s">
        <v>121</v>
      </c>
      <c r="H33" s="85"/>
      <c r="I33" s="87"/>
    </row>
    <row r="34" spans="1:9" ht="12.75" x14ac:dyDescent="0.2">
      <c r="A34" s="88">
        <v>7</v>
      </c>
      <c r="B34" s="718" t="s">
        <v>122</v>
      </c>
      <c r="C34" s="719"/>
      <c r="D34" s="719"/>
      <c r="E34" s="719"/>
      <c r="F34" s="719"/>
      <c r="G34" s="719"/>
      <c r="H34" s="719"/>
      <c r="I34" s="720"/>
    </row>
    <row r="35" spans="1:9" ht="12.75" x14ac:dyDescent="0.2">
      <c r="A35" s="721" t="s">
        <v>123</v>
      </c>
      <c r="B35" s="722"/>
      <c r="C35" s="722"/>
      <c r="D35" s="722"/>
      <c r="E35" s="722"/>
      <c r="F35" s="722"/>
      <c r="G35" s="722"/>
      <c r="H35" s="722"/>
      <c r="I35" s="723"/>
    </row>
    <row r="36" spans="1:9" ht="12.75" x14ac:dyDescent="0.2">
      <c r="A36" s="89"/>
      <c r="B36" s="25" t="s">
        <v>49</v>
      </c>
      <c r="C36" s="694" t="s">
        <v>124</v>
      </c>
      <c r="D36" s="724"/>
      <c r="E36" s="25" t="s">
        <v>51</v>
      </c>
      <c r="F36" s="694" t="s">
        <v>125</v>
      </c>
      <c r="G36" s="724"/>
      <c r="H36" s="28" t="s">
        <v>126</v>
      </c>
      <c r="I36" s="90" t="s">
        <v>127</v>
      </c>
    </row>
    <row r="37" spans="1:9" ht="12.75" x14ac:dyDescent="0.2">
      <c r="A37" s="13"/>
      <c r="B37" s="9" t="s">
        <v>54</v>
      </c>
      <c r="C37" s="702" t="s">
        <v>55</v>
      </c>
      <c r="D37" s="725"/>
      <c r="E37" s="9" t="s">
        <v>72</v>
      </c>
      <c r="F37" s="702" t="s">
        <v>128</v>
      </c>
      <c r="G37" s="725"/>
      <c r="H37" s="31" t="s">
        <v>129</v>
      </c>
      <c r="I37" s="32" t="s">
        <v>130</v>
      </c>
    </row>
    <row r="38" spans="1:9" ht="12.75" x14ac:dyDescent="0.2">
      <c r="A38" s="13"/>
      <c r="B38" s="9" t="s">
        <v>60</v>
      </c>
      <c r="C38" s="702" t="s">
        <v>61</v>
      </c>
      <c r="D38" s="725"/>
      <c r="E38" s="9" t="s">
        <v>131</v>
      </c>
      <c r="F38" s="702" t="s">
        <v>132</v>
      </c>
      <c r="G38" s="725"/>
      <c r="H38" s="31" t="s">
        <v>133</v>
      </c>
      <c r="I38" s="32" t="s">
        <v>134</v>
      </c>
    </row>
    <row r="39" spans="1:9" ht="12.75" x14ac:dyDescent="0.2">
      <c r="A39" s="40"/>
      <c r="B39" s="41"/>
      <c r="C39" s="33"/>
      <c r="D39" s="91"/>
      <c r="E39" s="42"/>
      <c r="F39" s="705" t="s">
        <v>135</v>
      </c>
      <c r="G39" s="726"/>
      <c r="H39" s="34" t="s">
        <v>136</v>
      </c>
      <c r="I39" s="92" t="s">
        <v>137</v>
      </c>
    </row>
    <row r="40" spans="1:9" ht="12.75" x14ac:dyDescent="0.2">
      <c r="A40" s="710"/>
      <c r="B40" s="711"/>
      <c r="C40" s="712"/>
      <c r="D40" s="711"/>
      <c r="E40" s="65"/>
      <c r="F40" s="712"/>
      <c r="G40" s="711"/>
      <c r="H40" s="48"/>
      <c r="I40" s="49"/>
    </row>
    <row r="41" spans="1:9" ht="12.75" x14ac:dyDescent="0.2">
      <c r="A41" s="710"/>
      <c r="B41" s="711"/>
      <c r="C41" s="712"/>
      <c r="D41" s="711"/>
      <c r="E41" s="65"/>
      <c r="F41" s="712"/>
      <c r="G41" s="711"/>
      <c r="H41" s="48"/>
      <c r="I41" s="49"/>
    </row>
    <row r="42" spans="1:9" ht="12.75" x14ac:dyDescent="0.2">
      <c r="A42" s="710"/>
      <c r="B42" s="711"/>
      <c r="C42" s="712"/>
      <c r="D42" s="711"/>
      <c r="E42" s="65"/>
      <c r="F42" s="712"/>
      <c r="G42" s="711"/>
      <c r="H42" s="48"/>
      <c r="I42" s="49"/>
    </row>
    <row r="43" spans="1:9" ht="12.75" x14ac:dyDescent="0.2">
      <c r="A43" s="710"/>
      <c r="B43" s="711"/>
      <c r="C43" s="712"/>
      <c r="D43" s="711"/>
      <c r="E43" s="65"/>
      <c r="F43" s="712"/>
      <c r="G43" s="711"/>
      <c r="H43" s="48"/>
      <c r="I43" s="49"/>
    </row>
    <row r="44" spans="1:9" ht="12.75" x14ac:dyDescent="0.2">
      <c r="A44" s="710"/>
      <c r="B44" s="711"/>
      <c r="C44" s="712"/>
      <c r="D44" s="711"/>
      <c r="E44" s="65"/>
      <c r="F44" s="712"/>
      <c r="G44" s="711"/>
      <c r="H44" s="48"/>
      <c r="I44" s="49"/>
    </row>
    <row r="45" spans="1:9" ht="13.5" thickBot="1" x14ac:dyDescent="0.25">
      <c r="A45" s="710"/>
      <c r="B45" s="711"/>
      <c r="C45" s="712"/>
      <c r="D45" s="711"/>
      <c r="E45" s="65"/>
      <c r="F45" s="712"/>
      <c r="G45" s="711"/>
      <c r="H45" s="51"/>
      <c r="I45" s="93"/>
    </row>
    <row r="46" spans="1:9" ht="12.75" thickTop="1" thickBot="1" x14ac:dyDescent="0.25">
      <c r="A46" s="13"/>
      <c r="B46" s="11"/>
      <c r="C46" s="11"/>
      <c r="D46" s="11"/>
      <c r="E46" s="11"/>
      <c r="F46" s="94" t="s">
        <v>138</v>
      </c>
      <c r="G46" s="95">
        <f>SUM(F40:G45)</f>
        <v>0</v>
      </c>
      <c r="H46" s="95">
        <f>SUM(G40:H45)</f>
        <v>0</v>
      </c>
      <c r="I46" s="96">
        <f>SUM(I40:I45)</f>
        <v>0</v>
      </c>
    </row>
    <row r="47" spans="1:9" ht="13.5" thickTop="1" x14ac:dyDescent="0.2">
      <c r="A47" s="97">
        <v>8</v>
      </c>
      <c r="B47" s="648" t="s">
        <v>139</v>
      </c>
      <c r="C47" s="727"/>
      <c r="D47" s="727"/>
      <c r="E47" s="727"/>
      <c r="F47" s="727"/>
      <c r="G47" s="727"/>
      <c r="H47" s="727"/>
      <c r="I47" s="728"/>
    </row>
    <row r="48" spans="1:9" x14ac:dyDescent="0.2">
      <c r="A48" s="13"/>
      <c r="B48" s="23" t="s">
        <v>140</v>
      </c>
      <c r="C48" s="11"/>
      <c r="D48" s="11"/>
      <c r="E48" s="11"/>
      <c r="F48" s="11"/>
      <c r="G48" s="23" t="s">
        <v>141</v>
      </c>
      <c r="H48" s="11"/>
      <c r="I48" s="12"/>
    </row>
    <row r="49" spans="1:9" x14ac:dyDescent="0.2">
      <c r="A49" s="13"/>
      <c r="B49" s="11" t="s">
        <v>142</v>
      </c>
      <c r="C49" s="11"/>
      <c r="D49" s="11"/>
      <c r="E49" s="98"/>
      <c r="F49" s="11"/>
      <c r="G49" s="11" t="s">
        <v>143</v>
      </c>
      <c r="H49" s="11"/>
      <c r="I49" s="99"/>
    </row>
    <row r="50" spans="1:9" x14ac:dyDescent="0.2">
      <c r="A50" s="13"/>
      <c r="B50" s="11" t="s">
        <v>144</v>
      </c>
      <c r="C50" s="11"/>
      <c r="D50" s="11"/>
      <c r="E50" s="98"/>
      <c r="F50" s="11"/>
      <c r="G50" s="11" t="s">
        <v>145</v>
      </c>
      <c r="H50" s="11"/>
      <c r="I50" s="99"/>
    </row>
    <row r="51" spans="1:9" ht="12" thickBot="1" x14ac:dyDescent="0.25">
      <c r="A51" s="13"/>
      <c r="B51" s="11" t="s">
        <v>146</v>
      </c>
      <c r="C51" s="11"/>
      <c r="D51" s="11"/>
      <c r="E51" s="100">
        <v>0</v>
      </c>
      <c r="F51" s="11"/>
      <c r="G51" s="11" t="s">
        <v>147</v>
      </c>
      <c r="H51" s="11"/>
      <c r="I51" s="99"/>
    </row>
    <row r="52" spans="1:9" ht="14.25" thickTop="1" thickBot="1" x14ac:dyDescent="0.25">
      <c r="A52" s="13"/>
      <c r="B52" s="716" t="s">
        <v>148</v>
      </c>
      <c r="C52" s="645"/>
      <c r="D52" s="737"/>
      <c r="E52" s="101">
        <f>SUM(E49:E51)</f>
        <v>0</v>
      </c>
      <c r="F52" s="11"/>
      <c r="G52" s="11" t="s">
        <v>149</v>
      </c>
      <c r="H52" s="11"/>
      <c r="I52" s="99"/>
    </row>
    <row r="53" spans="1:9" ht="12" thickTop="1" x14ac:dyDescent="0.2">
      <c r="A53" s="13"/>
      <c r="B53" s="11"/>
      <c r="C53" s="11"/>
      <c r="D53" s="11"/>
      <c r="E53" s="11"/>
      <c r="F53" s="11"/>
      <c r="G53" s="11" t="s">
        <v>150</v>
      </c>
      <c r="H53" s="11"/>
      <c r="I53" s="99"/>
    </row>
    <row r="54" spans="1:9" ht="12" thickBot="1" x14ac:dyDescent="0.25">
      <c r="A54" s="13"/>
      <c r="B54" s="11"/>
      <c r="C54" s="11"/>
      <c r="D54" s="11"/>
      <c r="E54" s="11"/>
      <c r="F54" s="11"/>
      <c r="G54" s="11" t="s">
        <v>151</v>
      </c>
      <c r="H54" s="11"/>
      <c r="I54" s="102"/>
    </row>
    <row r="55" spans="1:9" ht="14.25" thickTop="1" thickBot="1" x14ac:dyDescent="0.25">
      <c r="A55" s="13"/>
      <c r="B55" s="11"/>
      <c r="C55" s="11"/>
      <c r="D55" s="11"/>
      <c r="E55" s="11"/>
      <c r="F55" s="11"/>
      <c r="G55" s="716" t="s">
        <v>148</v>
      </c>
      <c r="H55" s="645"/>
      <c r="I55" s="96"/>
    </row>
    <row r="56" spans="1:9" ht="13.5" thickTop="1" x14ac:dyDescent="0.2">
      <c r="A56" s="97">
        <v>9</v>
      </c>
      <c r="B56" s="648" t="s">
        <v>152</v>
      </c>
      <c r="C56" s="727"/>
      <c r="D56" s="727"/>
      <c r="E56" s="727"/>
      <c r="F56" s="727"/>
      <c r="G56" s="727"/>
      <c r="H56" s="727"/>
      <c r="I56" s="728"/>
    </row>
    <row r="57" spans="1:9" x14ac:dyDescent="0.2">
      <c r="A57" s="13"/>
      <c r="B57" s="11"/>
      <c r="C57" s="28" t="s">
        <v>153</v>
      </c>
      <c r="D57" s="28" t="s">
        <v>154</v>
      </c>
      <c r="E57" s="28" t="s">
        <v>155</v>
      </c>
      <c r="F57" s="11"/>
      <c r="G57" s="11"/>
      <c r="H57" s="11"/>
      <c r="I57" s="12"/>
    </row>
    <row r="58" spans="1:9" x14ac:dyDescent="0.2">
      <c r="A58" s="13"/>
      <c r="B58" s="11"/>
      <c r="C58" s="34"/>
      <c r="D58" s="34" t="s">
        <v>156</v>
      </c>
      <c r="E58" s="34" t="s">
        <v>157</v>
      </c>
      <c r="F58" s="11"/>
      <c r="G58" s="11"/>
      <c r="H58" s="11"/>
      <c r="I58" s="12"/>
    </row>
    <row r="59" spans="1:9" x14ac:dyDescent="0.2">
      <c r="A59" s="13"/>
      <c r="B59" s="48" t="s">
        <v>158</v>
      </c>
      <c r="C59" s="35"/>
      <c r="D59" s="35"/>
      <c r="E59" s="35"/>
      <c r="F59" s="11"/>
      <c r="G59" s="11"/>
      <c r="H59" s="11"/>
      <c r="I59" s="12"/>
    </row>
    <row r="60" spans="1:9" x14ac:dyDescent="0.2">
      <c r="A60" s="13"/>
      <c r="B60" s="48" t="s">
        <v>159</v>
      </c>
      <c r="C60" s="48"/>
      <c r="D60" s="48"/>
      <c r="E60" s="48"/>
      <c r="F60" s="11"/>
      <c r="G60" s="11"/>
      <c r="H60" s="11"/>
      <c r="I60" s="12"/>
    </row>
    <row r="61" spans="1:9" x14ac:dyDescent="0.2">
      <c r="A61" s="13"/>
      <c r="B61" s="48" t="s">
        <v>160</v>
      </c>
      <c r="C61" s="48"/>
      <c r="D61" s="48"/>
      <c r="E61" s="48"/>
      <c r="F61" s="11"/>
      <c r="G61" s="11" t="s">
        <v>161</v>
      </c>
      <c r="H61" s="11"/>
      <c r="I61" s="12"/>
    </row>
    <row r="62" spans="1:9" x14ac:dyDescent="0.2">
      <c r="A62" s="13"/>
      <c r="B62" s="48" t="s">
        <v>162</v>
      </c>
      <c r="C62" s="48"/>
      <c r="D62" s="48"/>
      <c r="E62" s="48"/>
      <c r="F62" s="11"/>
      <c r="G62" s="11" t="s">
        <v>163</v>
      </c>
      <c r="H62" s="11"/>
      <c r="I62" s="12"/>
    </row>
    <row r="63" spans="1:9" x14ac:dyDescent="0.2">
      <c r="A63" s="13"/>
      <c r="B63" s="103" t="s">
        <v>164</v>
      </c>
      <c r="C63" s="45">
        <f>SUM(C59:C62)</f>
        <v>0</v>
      </c>
      <c r="D63" s="45">
        <f>SUM(D59:D62)</f>
        <v>0</v>
      </c>
      <c r="E63" s="45">
        <f>SUM(E59:E62)</f>
        <v>0</v>
      </c>
      <c r="F63" s="11"/>
      <c r="G63" s="45"/>
      <c r="H63" s="11"/>
      <c r="I63" s="12"/>
    </row>
    <row r="64" spans="1:9" ht="12" thickBot="1" x14ac:dyDescent="0.25">
      <c r="A64" s="13"/>
      <c r="B64" s="11"/>
      <c r="C64" s="11"/>
      <c r="D64" s="11"/>
      <c r="E64" s="11"/>
      <c r="F64" s="11"/>
      <c r="G64" s="11"/>
      <c r="H64" s="11"/>
      <c r="I64" s="12"/>
    </row>
    <row r="65" spans="1:9" ht="12" thickTop="1" x14ac:dyDescent="0.2">
      <c r="A65" s="104" t="s">
        <v>165</v>
      </c>
      <c r="B65" s="105"/>
      <c r="C65" s="105"/>
      <c r="D65" s="106" t="s">
        <v>165</v>
      </c>
      <c r="E65" s="105"/>
      <c r="F65" s="105"/>
      <c r="G65" s="106"/>
      <c r="H65" s="105"/>
      <c r="I65" s="107"/>
    </row>
    <row r="66" spans="1:9" x14ac:dyDescent="0.2">
      <c r="A66" s="13"/>
      <c r="B66" s="11"/>
      <c r="C66" s="11"/>
      <c r="D66" s="108"/>
      <c r="E66" s="11"/>
      <c r="F66" s="11"/>
      <c r="G66" s="108"/>
      <c r="H66" s="11"/>
      <c r="I66" s="12"/>
    </row>
    <row r="67" spans="1:9" x14ac:dyDescent="0.2">
      <c r="A67" s="13"/>
      <c r="B67" s="11"/>
      <c r="C67" s="11"/>
      <c r="D67" s="108"/>
      <c r="E67" s="11"/>
      <c r="F67" s="11"/>
      <c r="G67" s="108"/>
      <c r="H67" s="11"/>
      <c r="I67" s="12"/>
    </row>
    <row r="68" spans="1:9" x14ac:dyDescent="0.2">
      <c r="A68" s="13"/>
      <c r="B68" s="11"/>
      <c r="C68" s="11"/>
      <c r="D68" s="108"/>
      <c r="E68" s="11"/>
      <c r="F68" s="11"/>
      <c r="G68" s="108"/>
      <c r="H68" s="11"/>
      <c r="I68" s="12"/>
    </row>
    <row r="69" spans="1:9" ht="13.5" thickBot="1" x14ac:dyDescent="0.25">
      <c r="A69" s="109"/>
      <c r="B69" s="729" t="s">
        <v>166</v>
      </c>
      <c r="C69" s="730"/>
      <c r="D69" s="731" t="s">
        <v>167</v>
      </c>
      <c r="E69" s="732"/>
      <c r="F69" s="733"/>
      <c r="G69" s="734" t="s">
        <v>168</v>
      </c>
      <c r="H69" s="735"/>
      <c r="I69" s="736"/>
    </row>
    <row r="70" spans="1:9" ht="12" thickTop="1" x14ac:dyDescent="0.2"/>
  </sheetData>
  <mergeCells count="37">
    <mergeCell ref="B56:I56"/>
    <mergeCell ref="B69:C69"/>
    <mergeCell ref="D69:F69"/>
    <mergeCell ref="G69:I69"/>
    <mergeCell ref="A45:B45"/>
    <mergeCell ref="C45:D45"/>
    <mergeCell ref="F45:G45"/>
    <mergeCell ref="B47:I47"/>
    <mergeCell ref="B52:D52"/>
    <mergeCell ref="G55:H55"/>
    <mergeCell ref="A43:B43"/>
    <mergeCell ref="C43:D43"/>
    <mergeCell ref="F43:G43"/>
    <mergeCell ref="A44:B44"/>
    <mergeCell ref="C44:D44"/>
    <mergeCell ref="F44:G44"/>
    <mergeCell ref="A41:B41"/>
    <mergeCell ref="C41:D41"/>
    <mergeCell ref="F41:G41"/>
    <mergeCell ref="A42:B42"/>
    <mergeCell ref="C42:D42"/>
    <mergeCell ref="F42:G42"/>
    <mergeCell ref="A40:B40"/>
    <mergeCell ref="C40:D40"/>
    <mergeCell ref="F40:G40"/>
    <mergeCell ref="B1:I1"/>
    <mergeCell ref="D17:H17"/>
    <mergeCell ref="D20:H20"/>
    <mergeCell ref="B34:I34"/>
    <mergeCell ref="A35:I35"/>
    <mergeCell ref="C36:D36"/>
    <mergeCell ref="F36:G36"/>
    <mergeCell ref="C37:D37"/>
    <mergeCell ref="F37:G37"/>
    <mergeCell ref="C38:D38"/>
    <mergeCell ref="F38:G38"/>
    <mergeCell ref="F39:G39"/>
  </mergeCells>
  <printOptions horizontalCentered="1" verticalCentered="1"/>
  <pageMargins left="0" right="0.39370078740157483" top="0" bottom="0" header="0" footer="0"/>
  <pageSetup paperSize="9" scale="67" orientation="portrait" verticalDpi="0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tabSelected="1" view="pageBreakPreview" zoomScale="60" zoomScaleNormal="100" workbookViewId="0">
      <selection activeCell="E90" activeCellId="1" sqref="N106 E90"/>
    </sheetView>
  </sheetViews>
  <sheetFormatPr baseColWidth="10" defaultRowHeight="15" customHeight="1" x14ac:dyDescent="0.25"/>
  <cols>
    <col min="1" max="3" width="23.28515625" customWidth="1"/>
    <col min="4" max="4" width="17.42578125" bestFit="1" customWidth="1"/>
    <col min="5" max="5" width="13.28515625" bestFit="1" customWidth="1"/>
  </cols>
  <sheetData>
    <row r="1" spans="1:5" ht="15" customHeight="1" thickBot="1" x14ac:dyDescent="0.3"/>
    <row r="2" spans="1:5" ht="15" customHeight="1" thickBot="1" x14ac:dyDescent="0.3">
      <c r="A2" s="738" t="s">
        <v>449</v>
      </c>
      <c r="B2" s="739"/>
      <c r="C2" s="739"/>
      <c r="D2" s="739"/>
      <c r="E2" s="740"/>
    </row>
    <row r="3" spans="1:5" ht="15" customHeight="1" thickBot="1" x14ac:dyDescent="0.3">
      <c r="A3" s="618"/>
      <c r="B3" s="618"/>
      <c r="C3" s="618"/>
      <c r="D3" s="618"/>
      <c r="E3" s="618"/>
    </row>
    <row r="4" spans="1:5" ht="15" customHeight="1" x14ac:dyDescent="0.25">
      <c r="A4" s="741" t="s">
        <v>450</v>
      </c>
      <c r="B4" s="619" t="s">
        <v>451</v>
      </c>
      <c r="C4" s="619" t="s">
        <v>452</v>
      </c>
      <c r="D4" s="620" t="s">
        <v>453</v>
      </c>
      <c r="E4" s="619" t="s">
        <v>454</v>
      </c>
    </row>
    <row r="5" spans="1:5" ht="15" customHeight="1" thickBot="1" x14ac:dyDescent="0.3">
      <c r="A5" s="742"/>
      <c r="B5" s="621">
        <v>40179</v>
      </c>
      <c r="C5" s="622" t="s">
        <v>455</v>
      </c>
      <c r="D5" s="623" t="s">
        <v>456</v>
      </c>
      <c r="E5" s="621">
        <v>40543</v>
      </c>
    </row>
    <row r="6" spans="1:5" ht="15" customHeight="1" x14ac:dyDescent="0.25">
      <c r="A6" s="624"/>
      <c r="B6" s="625"/>
      <c r="C6" s="626"/>
      <c r="D6" s="625"/>
      <c r="E6" s="627"/>
    </row>
    <row r="7" spans="1:5" ht="15" customHeight="1" x14ac:dyDescent="0.25">
      <c r="A7" s="628" t="s">
        <v>457</v>
      </c>
      <c r="B7" s="629"/>
      <c r="C7" s="629"/>
      <c r="D7" s="629">
        <v>0</v>
      </c>
      <c r="E7" s="629">
        <f>+B7+C7-D7</f>
        <v>0</v>
      </c>
    </row>
    <row r="8" spans="1:5" ht="15" customHeight="1" x14ac:dyDescent="0.25">
      <c r="A8" s="628" t="s">
        <v>192</v>
      </c>
      <c r="B8" s="629"/>
      <c r="C8" s="629"/>
      <c r="D8" s="629">
        <v>0</v>
      </c>
      <c r="E8" s="629">
        <f>+B8+C8-D8</f>
        <v>0</v>
      </c>
    </row>
    <row r="9" spans="1:5" ht="15" customHeight="1" x14ac:dyDescent="0.25">
      <c r="A9" s="628" t="s">
        <v>194</v>
      </c>
      <c r="B9" s="629"/>
      <c r="C9" s="629"/>
      <c r="D9" s="629">
        <v>0</v>
      </c>
      <c r="E9" s="629">
        <f t="shared" ref="E9:E18" si="0">+B9+C9-D9</f>
        <v>0</v>
      </c>
    </row>
    <row r="10" spans="1:5" ht="15" customHeight="1" x14ac:dyDescent="0.25">
      <c r="A10" s="628" t="s">
        <v>458</v>
      </c>
      <c r="B10" s="629"/>
      <c r="C10" s="629"/>
      <c r="D10" s="629">
        <v>0</v>
      </c>
      <c r="E10" s="629">
        <f t="shared" si="0"/>
        <v>0</v>
      </c>
    </row>
    <row r="11" spans="1:5" ht="15" customHeight="1" x14ac:dyDescent="0.25">
      <c r="A11" s="628" t="s">
        <v>459</v>
      </c>
      <c r="B11" s="629"/>
      <c r="C11" s="629"/>
      <c r="D11" s="629">
        <v>0</v>
      </c>
      <c r="E11" s="629">
        <f t="shared" si="0"/>
        <v>0</v>
      </c>
    </row>
    <row r="12" spans="1:5" ht="15" customHeight="1" x14ac:dyDescent="0.25">
      <c r="A12" s="628" t="s">
        <v>460</v>
      </c>
      <c r="B12" s="629"/>
      <c r="C12" s="629"/>
      <c r="D12" s="629">
        <v>0</v>
      </c>
      <c r="E12" s="629">
        <f t="shared" si="0"/>
        <v>0</v>
      </c>
    </row>
    <row r="13" spans="1:5" ht="15" customHeight="1" x14ac:dyDescent="0.25">
      <c r="A13" s="628" t="s">
        <v>461</v>
      </c>
      <c r="B13" s="629"/>
      <c r="C13" s="629"/>
      <c r="D13" s="629">
        <v>0</v>
      </c>
      <c r="E13" s="629">
        <f t="shared" si="0"/>
        <v>0</v>
      </c>
    </row>
    <row r="14" spans="1:5" ht="15" customHeight="1" x14ac:dyDescent="0.25">
      <c r="A14" s="628" t="s">
        <v>462</v>
      </c>
      <c r="B14" s="629"/>
      <c r="C14" s="629"/>
      <c r="D14" s="629">
        <v>0</v>
      </c>
      <c r="E14" s="629">
        <f t="shared" si="0"/>
        <v>0</v>
      </c>
    </row>
    <row r="15" spans="1:5" ht="15" customHeight="1" x14ac:dyDescent="0.25">
      <c r="A15" s="628" t="s">
        <v>463</v>
      </c>
      <c r="B15" s="629"/>
      <c r="C15" s="629"/>
      <c r="D15" s="629">
        <v>0</v>
      </c>
      <c r="E15" s="629">
        <f t="shared" si="0"/>
        <v>0</v>
      </c>
    </row>
    <row r="16" spans="1:5" ht="15" customHeight="1" x14ac:dyDescent="0.25">
      <c r="A16" s="628" t="s">
        <v>464</v>
      </c>
      <c r="B16" s="629"/>
      <c r="C16" s="629"/>
      <c r="D16" s="629">
        <v>0</v>
      </c>
      <c r="E16" s="629">
        <f t="shared" si="0"/>
        <v>0</v>
      </c>
    </row>
    <row r="17" spans="1:5" ht="15" customHeight="1" x14ac:dyDescent="0.25">
      <c r="A17" s="628" t="s">
        <v>465</v>
      </c>
      <c r="B17" s="629"/>
      <c r="C17" s="629"/>
      <c r="D17" s="629">
        <v>0</v>
      </c>
      <c r="E17" s="629">
        <f t="shared" si="0"/>
        <v>0</v>
      </c>
    </row>
    <row r="18" spans="1:5" ht="15" customHeight="1" thickBot="1" x14ac:dyDescent="0.3">
      <c r="A18" s="630" t="s">
        <v>466</v>
      </c>
      <c r="B18" s="631"/>
      <c r="C18" s="631"/>
      <c r="D18" s="631">
        <v>0</v>
      </c>
      <c r="E18" s="629">
        <f t="shared" si="0"/>
        <v>0</v>
      </c>
    </row>
    <row r="19" spans="1:5" ht="15" customHeight="1" thickBot="1" x14ac:dyDescent="0.3">
      <c r="A19" s="632" t="s">
        <v>127</v>
      </c>
      <c r="B19" s="633">
        <f>SUM(B6:B18)</f>
        <v>0</v>
      </c>
      <c r="C19" s="633">
        <f>SUM(C6:C18)</f>
        <v>0</v>
      </c>
      <c r="D19" s="633">
        <f>SUM(D6:D18)</f>
        <v>0</v>
      </c>
      <c r="E19" s="633">
        <f>SUM(E6:E18)</f>
        <v>0</v>
      </c>
    </row>
  </sheetData>
  <mergeCells count="2">
    <mergeCell ref="A2:E2"/>
    <mergeCell ref="A4:A5"/>
  </mergeCells>
  <printOptions horizontalCentered="1" verticalCentered="1"/>
  <pageMargins left="0" right="0.39370078740157483" top="0" bottom="0" header="0" footer="0"/>
  <pageSetup paperSize="9" scale="78" orientation="portrait" verticalDpi="0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INFO-ENTREPRISE </vt:lpstr>
      <vt:lpstr>ACTIF-PASSIF</vt:lpstr>
      <vt:lpstr>Pages centrales</vt:lpstr>
      <vt:lpstr>BIC</vt:lpstr>
      <vt:lpstr>R FISCAL</vt:lpstr>
      <vt:lpstr>Feuil7</vt:lpstr>
      <vt:lpstr>'ACTIF-PASSIF'!Zone_d_impression</vt:lpstr>
      <vt:lpstr>'INFO-ENTREPRISE '!Zone_d_impression</vt:lpstr>
      <vt:lpstr>'Pages centrales'!Zone_d_impression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Bertrand BEAUVOIS</cp:lastModifiedBy>
  <cp:lastPrinted>2018-06-18T10:10:01Z</cp:lastPrinted>
  <dcterms:created xsi:type="dcterms:W3CDTF">2014-01-20T11:27:19Z</dcterms:created>
  <dcterms:modified xsi:type="dcterms:W3CDTF">2018-06-18T10:10:04Z</dcterms:modified>
</cp:coreProperties>
</file>